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Poli2015\"/>
    </mc:Choice>
  </mc:AlternateContent>
  <bookViews>
    <workbookView xWindow="0" yWindow="0" windowWidth="20490" windowHeight="7755" activeTab="1"/>
  </bookViews>
  <sheets>
    <sheet name="GRADO 10" sheetId="1" r:id="rId1"/>
    <sheet name="GRADO 11" sheetId="2" r:id="rId2"/>
    <sheet name="TODO" sheetId="3" r:id="rId3"/>
  </sheets>
  <calcPr calcId="152511"/>
</workbook>
</file>

<file path=xl/calcChain.xml><?xml version="1.0" encoding="utf-8"?>
<calcChain xmlns="http://schemas.openxmlformats.org/spreadsheetml/2006/main">
  <c r="H15" i="2" l="1"/>
  <c r="I15" i="2"/>
  <c r="J15" i="2"/>
  <c r="K15" i="2"/>
  <c r="L15" i="2"/>
  <c r="M15" i="2"/>
  <c r="N15" i="2"/>
  <c r="O15" i="2"/>
  <c r="P15" i="2"/>
  <c r="Q15" i="2"/>
  <c r="R15" i="2"/>
  <c r="T15" i="2"/>
  <c r="U15" i="2"/>
  <c r="V15" i="2"/>
  <c r="W15" i="2"/>
  <c r="X15" i="2"/>
  <c r="Y15" i="2"/>
  <c r="Z15" i="2"/>
  <c r="AA15" i="2"/>
  <c r="AB15" i="2"/>
  <c r="AG15" i="2"/>
  <c r="AH15" i="2"/>
  <c r="AI15" i="2"/>
  <c r="AJ15" i="2"/>
  <c r="AK15" i="2"/>
  <c r="AL15" i="2"/>
  <c r="AM15" i="2"/>
  <c r="AN15" i="2"/>
  <c r="AO15" i="2"/>
  <c r="AP15" i="2"/>
  <c r="AR15" i="2"/>
  <c r="AS15" i="2"/>
  <c r="AT15" i="2"/>
  <c r="AU15" i="2"/>
  <c r="AW15" i="2"/>
  <c r="AX15" i="2"/>
  <c r="AY15" i="2"/>
  <c r="AZ15" i="2"/>
  <c r="BA15" i="2"/>
  <c r="BB15" i="2"/>
  <c r="H16" i="2"/>
  <c r="I16" i="2"/>
  <c r="J16" i="2"/>
  <c r="K16" i="2"/>
  <c r="L16" i="2"/>
  <c r="M16" i="2"/>
  <c r="N16" i="2"/>
  <c r="O16" i="2"/>
  <c r="P16" i="2"/>
  <c r="Q16" i="2"/>
  <c r="R16" i="2"/>
  <c r="T16" i="2"/>
  <c r="U16" i="2"/>
  <c r="V16" i="2"/>
  <c r="W16" i="2"/>
  <c r="X16" i="2"/>
  <c r="Y16" i="2"/>
  <c r="Z16" i="2"/>
  <c r="AA16" i="2"/>
  <c r="AB16" i="2"/>
  <c r="AG16" i="2"/>
  <c r="AH16" i="2"/>
  <c r="AI16" i="2"/>
  <c r="AJ16" i="2"/>
  <c r="AK16" i="2"/>
  <c r="AL16" i="2"/>
  <c r="AM16" i="2"/>
  <c r="AN16" i="2"/>
  <c r="AO16" i="2"/>
  <c r="AP16" i="2"/>
  <c r="AR16" i="2"/>
  <c r="AS16" i="2"/>
  <c r="AT16" i="2"/>
  <c r="AU16" i="2"/>
  <c r="AW16" i="2"/>
  <c r="AX16" i="2"/>
  <c r="AY16" i="2"/>
  <c r="AZ16" i="2"/>
  <c r="BA16" i="2"/>
  <c r="BB16" i="2"/>
  <c r="G16" i="2"/>
  <c r="G15" i="2"/>
  <c r="AW21" i="1"/>
  <c r="AX21" i="1"/>
  <c r="AY21" i="1"/>
  <c r="AZ21" i="1"/>
  <c r="BA21" i="1"/>
  <c r="BB21" i="1"/>
  <c r="AW20" i="1"/>
  <c r="AX20" i="1"/>
  <c r="AY20" i="1"/>
  <c r="AZ20" i="1"/>
  <c r="BA20" i="1"/>
  <c r="BB20" i="1"/>
  <c r="AU21" i="1"/>
  <c r="AU20" i="1"/>
  <c r="AU17" i="1"/>
  <c r="AW16" i="1"/>
  <c r="AX16" i="1"/>
  <c r="AY16" i="1"/>
  <c r="AZ16" i="1"/>
  <c r="BA16" i="1"/>
  <c r="BB16" i="1"/>
  <c r="AU16" i="1"/>
  <c r="AW15" i="1"/>
  <c r="AX15" i="1"/>
  <c r="AY15" i="1"/>
  <c r="AZ15" i="1"/>
  <c r="BA15" i="1"/>
  <c r="BB15" i="1"/>
  <c r="AU15" i="1"/>
  <c r="BB23" i="3" l="1"/>
  <c r="BA23" i="3"/>
  <c r="AZ23" i="3"/>
  <c r="AY23" i="3"/>
  <c r="AX23" i="3"/>
  <c r="AW23" i="3"/>
  <c r="AU23" i="3"/>
  <c r="AT23" i="3"/>
  <c r="AS23" i="3"/>
  <c r="AR23" i="3"/>
  <c r="AP23" i="3"/>
  <c r="AO23" i="3"/>
  <c r="AN23" i="3"/>
  <c r="AM23" i="3"/>
  <c r="AL23" i="3"/>
  <c r="AK23" i="3"/>
  <c r="AJ23" i="3"/>
  <c r="AI23" i="3"/>
  <c r="AH23" i="3"/>
  <c r="AG23" i="3"/>
  <c r="AB23" i="3"/>
  <c r="AA23" i="3"/>
  <c r="Z23" i="3"/>
  <c r="Y23" i="3"/>
  <c r="X23" i="3"/>
  <c r="W23" i="3"/>
  <c r="V23" i="3"/>
  <c r="U23" i="3"/>
  <c r="T23" i="3"/>
  <c r="R23" i="3"/>
  <c r="P23" i="3"/>
  <c r="O23" i="3"/>
  <c r="N23" i="3"/>
  <c r="M23" i="3"/>
  <c r="L23" i="3"/>
  <c r="K23" i="3"/>
  <c r="J23" i="3"/>
  <c r="I23" i="3"/>
  <c r="H23" i="3"/>
  <c r="G23" i="3"/>
  <c r="F23" i="3"/>
  <c r="E23" i="3"/>
  <c r="Q21" i="3"/>
  <c r="AC21" i="3" s="1"/>
  <c r="AQ21" i="3" s="1"/>
  <c r="BC21" i="3" s="1"/>
  <c r="Q20" i="3"/>
  <c r="AC20" i="3" s="1"/>
  <c r="AQ20" i="3" s="1"/>
  <c r="BC20" i="3" s="1"/>
  <c r="Q19" i="3"/>
  <c r="AC19" i="3" s="1"/>
  <c r="AQ19" i="3" s="1"/>
  <c r="BC19" i="3" s="1"/>
  <c r="Q18" i="3"/>
  <c r="AC18" i="3" s="1"/>
  <c r="AQ18" i="3" s="1"/>
  <c r="BC18" i="3" s="1"/>
  <c r="Q17" i="3"/>
  <c r="AC17" i="3" s="1"/>
  <c r="AQ17" i="3" s="1"/>
  <c r="BC17" i="3" s="1"/>
  <c r="Q16" i="3"/>
  <c r="AC16" i="3" s="1"/>
  <c r="AQ16" i="3" s="1"/>
  <c r="BC16" i="3" s="1"/>
  <c r="AX15" i="3"/>
  <c r="AY15" i="3" s="1"/>
  <c r="AZ15" i="3" s="1"/>
  <c r="BA15" i="3" s="1"/>
  <c r="BB15" i="3" s="1"/>
  <c r="R15" i="3"/>
  <c r="T15" i="3" s="1"/>
  <c r="U15" i="3" s="1"/>
  <c r="V15" i="3" s="1"/>
  <c r="W15" i="3" s="1"/>
  <c r="X15" i="3" s="1"/>
  <c r="Y15" i="3" s="1"/>
  <c r="Z15" i="3" s="1"/>
  <c r="AA15" i="3" s="1"/>
  <c r="AB15" i="3" s="1"/>
  <c r="AG15" i="3" s="1"/>
  <c r="AH15" i="3" s="1"/>
  <c r="AI15" i="3" s="1"/>
  <c r="AJ15" i="3" s="1"/>
  <c r="AK15" i="3" s="1"/>
  <c r="AL15" i="3" s="1"/>
  <c r="AM15" i="3" s="1"/>
  <c r="AN15" i="3" s="1"/>
  <c r="AO15" i="3" s="1"/>
  <c r="AP15" i="3" s="1"/>
  <c r="AR15" i="3" s="1"/>
  <c r="AS15" i="3" s="1"/>
  <c r="AT15" i="3" s="1"/>
  <c r="H14" i="3"/>
  <c r="I14" i="3" s="1"/>
  <c r="J14" i="3" s="1"/>
  <c r="K14" i="3" s="1"/>
  <c r="L14" i="3" s="1"/>
  <c r="M14" i="3" s="1"/>
  <c r="N14" i="3" s="1"/>
  <c r="O14" i="3" s="1"/>
  <c r="P14" i="3" s="1"/>
  <c r="R14" i="3" s="1"/>
  <c r="S14" i="3" s="1"/>
  <c r="T14" i="3" s="1"/>
  <c r="U14" i="3" s="1"/>
  <c r="V14" i="3" s="1"/>
  <c r="W14" i="3" s="1"/>
  <c r="X14" i="3" s="1"/>
  <c r="Y14" i="3" s="1"/>
  <c r="Z14" i="3" s="1"/>
  <c r="AA14" i="3" s="1"/>
  <c r="AB14" i="3" s="1"/>
  <c r="AD14" i="3" s="1"/>
  <c r="AE14" i="3" s="1"/>
  <c r="AF14" i="3" s="1"/>
  <c r="AG14" i="3" s="1"/>
  <c r="AH14" i="3" s="1"/>
  <c r="AI14" i="3" s="1"/>
  <c r="AJ14" i="3" s="1"/>
  <c r="AK14" i="3" s="1"/>
  <c r="AL14" i="3" s="1"/>
  <c r="AM14" i="3" s="1"/>
  <c r="AN14" i="3" s="1"/>
  <c r="AO14" i="3" s="1"/>
  <c r="AP14" i="3" s="1"/>
  <c r="AR14" i="3" s="1"/>
  <c r="AS14" i="3" s="1"/>
  <c r="AT14" i="3" s="1"/>
  <c r="AU14" i="3" s="1"/>
  <c r="AV14" i="3" s="1"/>
  <c r="AW14" i="3" s="1"/>
  <c r="AX14" i="3" s="1"/>
  <c r="AY14" i="3" s="1"/>
  <c r="AZ14" i="3" s="1"/>
  <c r="BA14" i="3" s="1"/>
  <c r="BB14" i="3" s="1"/>
  <c r="BB11" i="3"/>
  <c r="BA11" i="3"/>
  <c r="AZ11" i="3"/>
  <c r="AY11" i="3"/>
  <c r="AX11" i="3"/>
  <c r="AW11" i="3"/>
  <c r="AU11" i="3"/>
  <c r="AT11" i="3"/>
  <c r="AS11" i="3"/>
  <c r="AR11" i="3"/>
  <c r="AP11" i="3"/>
  <c r="AO11" i="3"/>
  <c r="AN11" i="3"/>
  <c r="AM11" i="3"/>
  <c r="AL11" i="3"/>
  <c r="AK11" i="3"/>
  <c r="AJ11" i="3"/>
  <c r="AI11" i="3"/>
  <c r="AH11" i="3"/>
  <c r="AG11" i="3"/>
  <c r="AB11" i="3"/>
  <c r="AA11" i="3"/>
  <c r="Z11" i="3"/>
  <c r="Y11" i="3"/>
  <c r="X11" i="3"/>
  <c r="W11" i="3"/>
  <c r="V11" i="3"/>
  <c r="U11" i="3"/>
  <c r="T11" i="3"/>
  <c r="R11" i="3"/>
  <c r="P11" i="3"/>
  <c r="O11" i="3"/>
  <c r="N11" i="3"/>
  <c r="M11" i="3"/>
  <c r="L11" i="3"/>
  <c r="K11" i="3"/>
  <c r="J11" i="3"/>
  <c r="I11" i="3"/>
  <c r="H11" i="3"/>
  <c r="G11" i="3"/>
  <c r="F11" i="3"/>
  <c r="E11" i="3"/>
  <c r="AC9" i="3"/>
  <c r="AQ9" i="3" s="1"/>
  <c r="BC9" i="3" s="1"/>
  <c r="Q9" i="3"/>
  <c r="Q8" i="3"/>
  <c r="AC8" i="3" s="1"/>
  <c r="AQ8" i="3" s="1"/>
  <c r="BC8" i="3" s="1"/>
  <c r="Q7" i="3"/>
  <c r="AC7" i="3" s="1"/>
  <c r="AQ7" i="3" s="1"/>
  <c r="BC7" i="3" s="1"/>
  <c r="Q6" i="3"/>
  <c r="AC6" i="3" s="1"/>
  <c r="AQ6" i="3" s="1"/>
  <c r="BC6" i="3" s="1"/>
  <c r="AC5" i="3"/>
  <c r="AQ5" i="3" s="1"/>
  <c r="BC5" i="3" s="1"/>
  <c r="Q5" i="3"/>
  <c r="Q4" i="3"/>
  <c r="AX3" i="3"/>
  <c r="AY3" i="3" s="1"/>
  <c r="AZ3" i="3" s="1"/>
  <c r="BA3" i="3" s="1"/>
  <c r="BB3" i="3" s="1"/>
  <c r="T3" i="3"/>
  <c r="U3" i="3" s="1"/>
  <c r="V3" i="3" s="1"/>
  <c r="W3" i="3" s="1"/>
  <c r="X3" i="3" s="1"/>
  <c r="Y3" i="3" s="1"/>
  <c r="Z3" i="3" s="1"/>
  <c r="AA3" i="3" s="1"/>
  <c r="AB3" i="3" s="1"/>
  <c r="AG3" i="3" s="1"/>
  <c r="AH3" i="3" s="1"/>
  <c r="AI3" i="3" s="1"/>
  <c r="AJ3" i="3" s="1"/>
  <c r="AK3" i="3" s="1"/>
  <c r="AL3" i="3" s="1"/>
  <c r="AM3" i="3" s="1"/>
  <c r="AN3" i="3" s="1"/>
  <c r="AO3" i="3" s="1"/>
  <c r="AP3" i="3" s="1"/>
  <c r="AR3" i="3" s="1"/>
  <c r="AS3" i="3" s="1"/>
  <c r="AT3" i="3" s="1"/>
  <c r="R3" i="3"/>
  <c r="H2" i="3"/>
  <c r="I2" i="3" s="1"/>
  <c r="J2" i="3" s="1"/>
  <c r="K2" i="3" s="1"/>
  <c r="L2" i="3" s="1"/>
  <c r="M2" i="3" s="1"/>
  <c r="N2" i="3" s="1"/>
  <c r="O2" i="3" s="1"/>
  <c r="P2" i="3" s="1"/>
  <c r="R2" i="3" s="1"/>
  <c r="S2" i="3" s="1"/>
  <c r="T2" i="3" s="1"/>
  <c r="U2" i="3" s="1"/>
  <c r="V2" i="3" s="1"/>
  <c r="W2" i="3" s="1"/>
  <c r="X2" i="3" s="1"/>
  <c r="Y2" i="3" s="1"/>
  <c r="Z2" i="3" s="1"/>
  <c r="AA2" i="3" s="1"/>
  <c r="AB2" i="3" s="1"/>
  <c r="AD2" i="3" s="1"/>
  <c r="AE2" i="3" s="1"/>
  <c r="AF2" i="3" s="1"/>
  <c r="AG2" i="3" s="1"/>
  <c r="AH2" i="3" s="1"/>
  <c r="AI2" i="3" s="1"/>
  <c r="AJ2" i="3" s="1"/>
  <c r="AK2" i="3" s="1"/>
  <c r="AL2" i="3" s="1"/>
  <c r="AM2" i="3" s="1"/>
  <c r="AN2" i="3" s="1"/>
  <c r="AO2" i="3" s="1"/>
  <c r="AP2" i="3" s="1"/>
  <c r="AR2" i="3" s="1"/>
  <c r="AS2" i="3" s="1"/>
  <c r="AT2" i="3" s="1"/>
  <c r="AU2" i="3" s="1"/>
  <c r="AV2" i="3" s="1"/>
  <c r="AW2" i="3" s="1"/>
  <c r="AX2" i="3" s="1"/>
  <c r="AY2" i="3" s="1"/>
  <c r="AZ2" i="3" s="1"/>
  <c r="BA2" i="3" s="1"/>
  <c r="BB2" i="3" s="1"/>
  <c r="BB21" i="2"/>
  <c r="BA21" i="2"/>
  <c r="AZ21" i="2"/>
  <c r="AY21" i="2"/>
  <c r="AX21" i="2"/>
  <c r="AW21" i="2"/>
  <c r="AU21" i="2"/>
  <c r="AT21" i="2"/>
  <c r="AS21" i="2"/>
  <c r="AR21" i="2"/>
  <c r="AP21" i="2"/>
  <c r="AO21" i="2"/>
  <c r="AN21" i="2"/>
  <c r="AM21" i="2"/>
  <c r="AL21" i="2"/>
  <c r="AK21" i="2"/>
  <c r="AJ21" i="2"/>
  <c r="AI21" i="2"/>
  <c r="AH21" i="2"/>
  <c r="AG21" i="2"/>
  <c r="AB21" i="2"/>
  <c r="AA21" i="2"/>
  <c r="Z21" i="2"/>
  <c r="Y21" i="2"/>
  <c r="X21" i="2"/>
  <c r="W21" i="2"/>
  <c r="V21" i="2"/>
  <c r="U21" i="2"/>
  <c r="T21" i="2"/>
  <c r="R21" i="2"/>
  <c r="P21" i="2"/>
  <c r="O21" i="2"/>
  <c r="N21" i="2"/>
  <c r="M21" i="2"/>
  <c r="L21" i="2"/>
  <c r="K21" i="2"/>
  <c r="J21" i="2"/>
  <c r="I21" i="2"/>
  <c r="H21" i="2"/>
  <c r="BB20" i="2"/>
  <c r="BA20" i="2"/>
  <c r="AZ20" i="2"/>
  <c r="AY20" i="2"/>
  <c r="AX20" i="2"/>
  <c r="AW20" i="2"/>
  <c r="AU20" i="2"/>
  <c r="AT20" i="2"/>
  <c r="AS20" i="2"/>
  <c r="AR20" i="2"/>
  <c r="AP20" i="2"/>
  <c r="AO20" i="2"/>
  <c r="AN20" i="2"/>
  <c r="AM20" i="2"/>
  <c r="AL20" i="2"/>
  <c r="AK20" i="2"/>
  <c r="AJ20" i="2"/>
  <c r="AI20" i="2"/>
  <c r="AH20" i="2"/>
  <c r="AG20" i="2"/>
  <c r="AB20" i="2"/>
  <c r="AA20" i="2"/>
  <c r="Z20" i="2"/>
  <c r="Y20" i="2"/>
  <c r="X20" i="2"/>
  <c r="W20" i="2"/>
  <c r="V20" i="2"/>
  <c r="U20" i="2"/>
  <c r="T20" i="2"/>
  <c r="R20" i="2"/>
  <c r="P20" i="2"/>
  <c r="O20" i="2"/>
  <c r="N20" i="2"/>
  <c r="M20" i="2"/>
  <c r="L20" i="2"/>
  <c r="K20" i="2"/>
  <c r="J20" i="2"/>
  <c r="I20" i="2"/>
  <c r="H20" i="2"/>
  <c r="G21" i="2"/>
  <c r="G20" i="2"/>
  <c r="AR17" i="2"/>
  <c r="Q11" i="3" l="1"/>
  <c r="AC11" i="3" s="1"/>
  <c r="AQ11" i="3" s="1"/>
  <c r="AC4" i="3"/>
  <c r="AQ4" i="3" s="1"/>
  <c r="BC4" i="3" s="1"/>
  <c r="BC11" i="3" s="1"/>
  <c r="BC23" i="3"/>
  <c r="Q23" i="3"/>
  <c r="AC23" i="3" s="1"/>
  <c r="AQ23" i="3" s="1"/>
  <c r="BB11" i="2" l="1"/>
  <c r="BA11" i="2"/>
  <c r="AZ11" i="2"/>
  <c r="AY11" i="2"/>
  <c r="AX11" i="2"/>
  <c r="AW11" i="2"/>
  <c r="AU11" i="2"/>
  <c r="AT11" i="2"/>
  <c r="AS11" i="2"/>
  <c r="AR11" i="2"/>
  <c r="AP11" i="2"/>
  <c r="AO11" i="2"/>
  <c r="AN11" i="2"/>
  <c r="AM11" i="2"/>
  <c r="AL11" i="2"/>
  <c r="AK11" i="2"/>
  <c r="AJ11" i="2"/>
  <c r="AI11" i="2"/>
  <c r="AH11" i="2"/>
  <c r="AG11" i="2"/>
  <c r="AB11" i="2"/>
  <c r="AA11" i="2"/>
  <c r="Z11" i="2"/>
  <c r="Y11" i="2"/>
  <c r="X11" i="2"/>
  <c r="W11" i="2"/>
  <c r="V11" i="2"/>
  <c r="U11" i="2"/>
  <c r="T11" i="2"/>
  <c r="R11" i="2"/>
  <c r="P11" i="2"/>
  <c r="O11" i="2"/>
  <c r="N11" i="2"/>
  <c r="M11" i="2"/>
  <c r="L11" i="2"/>
  <c r="K11" i="2"/>
  <c r="J11" i="2"/>
  <c r="I11" i="2"/>
  <c r="H11" i="2"/>
  <c r="G11" i="2"/>
  <c r="F11" i="2"/>
  <c r="E11" i="2"/>
  <c r="F21" i="2"/>
  <c r="BB22" i="2"/>
  <c r="BA22" i="2"/>
  <c r="AZ22" i="2"/>
  <c r="AY22" i="2"/>
  <c r="AX22" i="2"/>
  <c r="AW22" i="2"/>
  <c r="AU22" i="2"/>
  <c r="AT22" i="2"/>
  <c r="AS22" i="2"/>
  <c r="AR22" i="2"/>
  <c r="AP22" i="2"/>
  <c r="AO22" i="2"/>
  <c r="AN22" i="2"/>
  <c r="AM22" i="2"/>
  <c r="AL22" i="2"/>
  <c r="AK22" i="2"/>
  <c r="AJ22" i="2"/>
  <c r="AI22" i="2"/>
  <c r="AH22" i="2"/>
  <c r="AG22" i="2"/>
  <c r="AB22" i="2"/>
  <c r="AA22" i="2"/>
  <c r="Z22" i="2"/>
  <c r="X22" i="2"/>
  <c r="W22" i="2"/>
  <c r="V22" i="2"/>
  <c r="U22" i="2"/>
  <c r="T22" i="2"/>
  <c r="P22" i="2"/>
  <c r="O22" i="2"/>
  <c r="N22" i="2"/>
  <c r="M22" i="2"/>
  <c r="L22" i="2"/>
  <c r="K22" i="2"/>
  <c r="J22" i="2"/>
  <c r="I22" i="2"/>
  <c r="H22" i="2"/>
  <c r="G22" i="2"/>
  <c r="F20" i="2"/>
  <c r="F16" i="2"/>
  <c r="BB17" i="2"/>
  <c r="BA17" i="2"/>
  <c r="AZ17" i="2"/>
  <c r="AY17" i="2"/>
  <c r="AX17" i="2"/>
  <c r="AW17" i="2"/>
  <c r="AU17" i="2"/>
  <c r="AT17" i="2"/>
  <c r="AS17" i="2"/>
  <c r="AP17" i="2"/>
  <c r="AO17" i="2"/>
  <c r="AN17" i="2"/>
  <c r="AM17" i="2"/>
  <c r="AL17" i="2"/>
  <c r="AK17" i="2"/>
  <c r="AJ17" i="2"/>
  <c r="AI17" i="2"/>
  <c r="AH17" i="2"/>
  <c r="AG17" i="2"/>
  <c r="AB17" i="2"/>
  <c r="AA17" i="2"/>
  <c r="Z17" i="2"/>
  <c r="X17" i="2"/>
  <c r="W17" i="2"/>
  <c r="V17" i="2"/>
  <c r="U17" i="2"/>
  <c r="T17" i="2"/>
  <c r="R17" i="2"/>
  <c r="P17" i="2"/>
  <c r="O17" i="2"/>
  <c r="N17" i="2"/>
  <c r="L17" i="2"/>
  <c r="K17" i="2"/>
  <c r="J17" i="2"/>
  <c r="I17" i="2"/>
  <c r="H17" i="2"/>
  <c r="G17" i="2"/>
  <c r="F15" i="2"/>
  <c r="F17" i="2" s="1"/>
  <c r="L15" i="1"/>
  <c r="Q9" i="2"/>
  <c r="AC9" i="2" s="1"/>
  <c r="BB11" i="1"/>
  <c r="BA11" i="1"/>
  <c r="AZ11" i="1"/>
  <c r="AY11" i="1"/>
  <c r="AX11" i="1"/>
  <c r="AW11" i="1"/>
  <c r="AU11" i="1"/>
  <c r="AT11" i="1"/>
  <c r="AS11" i="1"/>
  <c r="AR11" i="1"/>
  <c r="AP11" i="1"/>
  <c r="AO11" i="1"/>
  <c r="AN11" i="1"/>
  <c r="AM11" i="1"/>
  <c r="AL11" i="1"/>
  <c r="AK11" i="1"/>
  <c r="AJ11" i="1"/>
  <c r="AI11" i="1"/>
  <c r="AH11" i="1"/>
  <c r="AG11" i="1"/>
  <c r="AB11" i="1"/>
  <c r="AA11" i="1"/>
  <c r="Z11" i="1"/>
  <c r="Y11" i="1"/>
  <c r="X11" i="1"/>
  <c r="W11" i="1"/>
  <c r="V11" i="1"/>
  <c r="U11" i="1"/>
  <c r="T11" i="1"/>
  <c r="R11" i="1"/>
  <c r="P11" i="1"/>
  <c r="O11" i="1"/>
  <c r="N11" i="1"/>
  <c r="M11" i="1"/>
  <c r="L11" i="1"/>
  <c r="K11" i="1"/>
  <c r="J11" i="1"/>
  <c r="I11" i="1"/>
  <c r="H11" i="1"/>
  <c r="G11" i="1"/>
  <c r="Q9" i="1"/>
  <c r="AT21" i="1"/>
  <c r="AS21" i="1"/>
  <c r="AR21" i="1"/>
  <c r="AP21" i="1"/>
  <c r="AO21" i="1"/>
  <c r="AN21" i="1"/>
  <c r="AM21" i="1"/>
  <c r="AL21" i="1"/>
  <c r="AK21" i="1"/>
  <c r="AJ21" i="1"/>
  <c r="AI21" i="1"/>
  <c r="AH21" i="1"/>
  <c r="AG21" i="1"/>
  <c r="AB21" i="1"/>
  <c r="AA21" i="1"/>
  <c r="Z21" i="1"/>
  <c r="Y21" i="1"/>
  <c r="X21" i="1"/>
  <c r="W21" i="1"/>
  <c r="V21" i="1"/>
  <c r="U21" i="1"/>
  <c r="T21" i="1"/>
  <c r="R21" i="1"/>
  <c r="P21" i="1"/>
  <c r="O21" i="1"/>
  <c r="N21" i="1"/>
  <c r="M21" i="1"/>
  <c r="L21" i="1"/>
  <c r="K21" i="1"/>
  <c r="J21" i="1"/>
  <c r="I21" i="1"/>
  <c r="H21" i="1"/>
  <c r="BB22" i="1"/>
  <c r="AZ22" i="1"/>
  <c r="AU22" i="1"/>
  <c r="AT20" i="1"/>
  <c r="AT22" i="1" s="1"/>
  <c r="AS20" i="1"/>
  <c r="AR20" i="1"/>
  <c r="AP20" i="1"/>
  <c r="AO20" i="1"/>
  <c r="AN20" i="1"/>
  <c r="AN22" i="1" s="1"/>
  <c r="AM20" i="1"/>
  <c r="AM22" i="1" s="1"/>
  <c r="AL20" i="1"/>
  <c r="AL22" i="1" s="1"/>
  <c r="AK20" i="1"/>
  <c r="AJ20" i="1"/>
  <c r="AI20" i="1"/>
  <c r="AI22" i="1" s="1"/>
  <c r="AH20" i="1"/>
  <c r="AH22" i="1" s="1"/>
  <c r="AG20" i="1"/>
  <c r="AB20" i="1"/>
  <c r="AA20" i="1"/>
  <c r="Z20" i="1"/>
  <c r="Z22" i="1" s="1"/>
  <c r="Y20" i="1"/>
  <c r="X20" i="1"/>
  <c r="X22" i="1" s="1"/>
  <c r="W20" i="1"/>
  <c r="W22" i="1" s="1"/>
  <c r="V20" i="1"/>
  <c r="V22" i="1" s="1"/>
  <c r="U20" i="1"/>
  <c r="T20" i="1"/>
  <c r="R20" i="1"/>
  <c r="P20" i="1"/>
  <c r="P22" i="1" s="1"/>
  <c r="O20" i="1"/>
  <c r="N20" i="1"/>
  <c r="M20" i="1"/>
  <c r="M22" i="1" s="1"/>
  <c r="L20" i="1"/>
  <c r="K20" i="1"/>
  <c r="J20" i="1"/>
  <c r="J22" i="1" s="1"/>
  <c r="I20" i="1"/>
  <c r="I22" i="1" s="1"/>
  <c r="H20" i="1"/>
  <c r="H22" i="1" s="1"/>
  <c r="G21" i="1"/>
  <c r="G20" i="1"/>
  <c r="F21" i="1"/>
  <c r="F20" i="1"/>
  <c r="AY22" i="1"/>
  <c r="AX22" i="1"/>
  <c r="AR22" i="1"/>
  <c r="AP22" i="1"/>
  <c r="AJ22" i="1"/>
  <c r="AB22" i="1"/>
  <c r="T22" i="1"/>
  <c r="O22" i="1"/>
  <c r="N22" i="1"/>
  <c r="K22" i="1"/>
  <c r="AT16" i="1"/>
  <c r="AS16" i="1"/>
  <c r="AR16" i="1"/>
  <c r="AP16" i="1"/>
  <c r="AO16" i="1"/>
  <c r="AN16" i="1"/>
  <c r="AM16" i="1"/>
  <c r="AL16" i="1"/>
  <c r="AK16" i="1"/>
  <c r="AJ16" i="1"/>
  <c r="AI16" i="1"/>
  <c r="AH16" i="1"/>
  <c r="AG16" i="1"/>
  <c r="AB16" i="1"/>
  <c r="AA16" i="1"/>
  <c r="Z16" i="1"/>
  <c r="Y16" i="1"/>
  <c r="X16" i="1"/>
  <c r="W16" i="1"/>
  <c r="V16" i="1"/>
  <c r="U16" i="1"/>
  <c r="T16" i="1"/>
  <c r="R16" i="1"/>
  <c r="P16" i="1"/>
  <c r="O16" i="1"/>
  <c r="N16" i="1"/>
  <c r="M16" i="1"/>
  <c r="L16" i="1"/>
  <c r="K16" i="1"/>
  <c r="J16" i="1"/>
  <c r="I16" i="1"/>
  <c r="H16" i="1"/>
  <c r="AX17" i="1"/>
  <c r="AT15" i="1"/>
  <c r="AS15" i="1"/>
  <c r="AR15" i="1"/>
  <c r="AP15" i="1"/>
  <c r="AP17" i="1" s="1"/>
  <c r="AO15" i="1"/>
  <c r="AN15" i="1"/>
  <c r="AM15" i="1"/>
  <c r="AL15" i="1"/>
  <c r="AL17" i="1" s="1"/>
  <c r="AK15" i="1"/>
  <c r="AJ15" i="1"/>
  <c r="AI15" i="1"/>
  <c r="AH15" i="1"/>
  <c r="AH17" i="1" s="1"/>
  <c r="AG15" i="1"/>
  <c r="AB15" i="1"/>
  <c r="AA15" i="1"/>
  <c r="Z15" i="1"/>
  <c r="Z17" i="1" s="1"/>
  <c r="Y15" i="1"/>
  <c r="X15" i="1"/>
  <c r="W15" i="1"/>
  <c r="V15" i="1"/>
  <c r="U15" i="1"/>
  <c r="T15" i="1"/>
  <c r="R15" i="1"/>
  <c r="P15" i="1"/>
  <c r="P17" i="1" s="1"/>
  <c r="O15" i="1"/>
  <c r="N15" i="1"/>
  <c r="M15" i="1"/>
  <c r="L17" i="1"/>
  <c r="K15" i="1"/>
  <c r="J15" i="1"/>
  <c r="I15" i="1"/>
  <c r="I17" i="1" s="1"/>
  <c r="H15" i="1"/>
  <c r="H17" i="1" s="1"/>
  <c r="G16" i="1"/>
  <c r="G15" i="1"/>
  <c r="G17" i="1" s="1"/>
  <c r="BB17" i="1"/>
  <c r="AZ17" i="1"/>
  <c r="AT17" i="1"/>
  <c r="AO17" i="1"/>
  <c r="AM17" i="1"/>
  <c r="AK17" i="1"/>
  <c r="AI17" i="1"/>
  <c r="AG17" i="1"/>
  <c r="Y17" i="1"/>
  <c r="V17" i="1"/>
  <c r="O17" i="1"/>
  <c r="F16" i="1"/>
  <c r="F15" i="1"/>
  <c r="F17" i="1" s="1"/>
  <c r="Q4" i="1"/>
  <c r="Q5" i="1"/>
  <c r="Q6" i="1"/>
  <c r="Q7" i="1"/>
  <c r="Q8" i="1"/>
  <c r="AC8" i="1" s="1"/>
  <c r="AC21" i="1" s="1"/>
  <c r="E11" i="1"/>
  <c r="BD21" i="3"/>
  <c r="BD20" i="3"/>
  <c r="BD19" i="3"/>
  <c r="BD18" i="3"/>
  <c r="BD17" i="3"/>
  <c r="Q8" i="2"/>
  <c r="AC8" i="2" s="1"/>
  <c r="AQ8" i="2" s="1"/>
  <c r="BC8" i="2" s="1"/>
  <c r="BD8" i="2" s="1"/>
  <c r="Q7" i="2"/>
  <c r="Q6" i="2"/>
  <c r="AC6" i="2" s="1"/>
  <c r="Q5" i="2"/>
  <c r="Q4" i="2"/>
  <c r="AX3" i="2"/>
  <c r="AY3" i="2" s="1"/>
  <c r="AZ3" i="2" s="1"/>
  <c r="BA3" i="2" s="1"/>
  <c r="BB3" i="2" s="1"/>
  <c r="R3" i="2"/>
  <c r="T3" i="2" s="1"/>
  <c r="U3" i="2" s="1"/>
  <c r="V3" i="2" s="1"/>
  <c r="W3" i="2" s="1"/>
  <c r="X3" i="2" s="1"/>
  <c r="Y3" i="2" s="1"/>
  <c r="Z3" i="2" s="1"/>
  <c r="AA3" i="2" s="1"/>
  <c r="AB3" i="2" s="1"/>
  <c r="AG3" i="2" s="1"/>
  <c r="AH3" i="2" s="1"/>
  <c r="AI3" i="2" s="1"/>
  <c r="AJ3" i="2" s="1"/>
  <c r="AK3" i="2" s="1"/>
  <c r="AL3" i="2" s="1"/>
  <c r="AM3" i="2" s="1"/>
  <c r="AN3" i="2" s="1"/>
  <c r="AO3" i="2" s="1"/>
  <c r="AP3" i="2" s="1"/>
  <c r="AR3" i="2" s="1"/>
  <c r="AS3" i="2" s="1"/>
  <c r="AT3" i="2" s="1"/>
  <c r="H2" i="2"/>
  <c r="I2" i="2" s="1"/>
  <c r="J2" i="2" s="1"/>
  <c r="K2" i="2" s="1"/>
  <c r="L2" i="2" s="1"/>
  <c r="M2" i="2" s="1"/>
  <c r="N2" i="2" s="1"/>
  <c r="O2" i="2" s="1"/>
  <c r="P2" i="2" s="1"/>
  <c r="R2" i="2" s="1"/>
  <c r="S2" i="2" s="1"/>
  <c r="T2" i="2" s="1"/>
  <c r="U2" i="2" s="1"/>
  <c r="V2" i="2" s="1"/>
  <c r="W2" i="2" s="1"/>
  <c r="X2" i="2" s="1"/>
  <c r="Y2" i="2" s="1"/>
  <c r="Z2" i="2" s="1"/>
  <c r="AA2" i="2" s="1"/>
  <c r="AB2" i="2" s="1"/>
  <c r="AD2" i="2" s="1"/>
  <c r="AE2" i="2" s="1"/>
  <c r="AF2" i="2" s="1"/>
  <c r="AG2" i="2" s="1"/>
  <c r="AH2" i="2" s="1"/>
  <c r="AI2" i="2" s="1"/>
  <c r="AJ2" i="2" s="1"/>
  <c r="AK2" i="2" s="1"/>
  <c r="AL2" i="2" s="1"/>
  <c r="AM2" i="2" s="1"/>
  <c r="AN2" i="2" s="1"/>
  <c r="AO2" i="2" s="1"/>
  <c r="AP2" i="2" s="1"/>
  <c r="AR2" i="2" s="1"/>
  <c r="AS2" i="2" s="1"/>
  <c r="AT2" i="2" s="1"/>
  <c r="AU2" i="2" s="1"/>
  <c r="AV2" i="2" s="1"/>
  <c r="AW2" i="2" s="1"/>
  <c r="AX2" i="2" s="1"/>
  <c r="AY2" i="2" s="1"/>
  <c r="AZ2" i="2" s="1"/>
  <c r="BA2" i="2" s="1"/>
  <c r="BB2" i="2" s="1"/>
  <c r="F11" i="1"/>
  <c r="AQ6" i="2" l="1"/>
  <c r="AQ9" i="2"/>
  <c r="K17" i="1"/>
  <c r="F22" i="2"/>
  <c r="X17" i="1"/>
  <c r="F22" i="1"/>
  <c r="AC5" i="2"/>
  <c r="AC15" i="2" s="1"/>
  <c r="Q20" i="2"/>
  <c r="AC7" i="2"/>
  <c r="AC16" i="2" s="1"/>
  <c r="Q21" i="2"/>
  <c r="U17" i="1"/>
  <c r="AY17" i="1"/>
  <c r="L22" i="1"/>
  <c r="U22" i="1"/>
  <c r="Y22" i="1"/>
  <c r="AG22" i="1"/>
  <c r="AK22" i="1"/>
  <c r="AO22" i="1"/>
  <c r="Q20" i="1"/>
  <c r="Q11" i="1"/>
  <c r="Q21" i="1"/>
  <c r="AA22" i="1"/>
  <c r="BA22" i="1"/>
  <c r="Q16" i="1"/>
  <c r="M17" i="2"/>
  <c r="Q17" i="2"/>
  <c r="Q22" i="2"/>
  <c r="Q11" i="2"/>
  <c r="AC11" i="2" s="1"/>
  <c r="AQ11" i="2" s="1"/>
  <c r="R22" i="2"/>
  <c r="M17" i="1"/>
  <c r="AW22" i="1"/>
  <c r="AS22" i="1"/>
  <c r="Y17" i="2"/>
  <c r="Y22" i="2"/>
  <c r="Q22" i="1"/>
  <c r="AR17" i="1"/>
  <c r="R22" i="1"/>
  <c r="T17" i="1"/>
  <c r="AB17" i="1"/>
  <c r="AC9" i="1"/>
  <c r="AQ9" i="1" s="1"/>
  <c r="BC9" i="1" s="1"/>
  <c r="R17" i="1"/>
  <c r="Q15" i="1"/>
  <c r="G22" i="1"/>
  <c r="J17" i="1"/>
  <c r="N17" i="1"/>
  <c r="W17" i="1"/>
  <c r="AA17" i="1"/>
  <c r="AJ17" i="1"/>
  <c r="AN17" i="1"/>
  <c r="AS17" i="1"/>
  <c r="AW17" i="1"/>
  <c r="BA17" i="1"/>
  <c r="AC4" i="2"/>
  <c r="BD16" i="3"/>
  <c r="BC6" i="2" l="1"/>
  <c r="BD6" i="2" s="1"/>
  <c r="BC9" i="2"/>
  <c r="BD9" i="2" s="1"/>
  <c r="AQ7" i="2"/>
  <c r="AQ16" i="2" s="1"/>
  <c r="AC17" i="2"/>
  <c r="AC21" i="2"/>
  <c r="Q17" i="1"/>
  <c r="AQ5" i="2"/>
  <c r="AQ15" i="2" s="1"/>
  <c r="AC20" i="2"/>
  <c r="AQ4" i="2"/>
  <c r="AC22" i="2" l="1"/>
  <c r="BC5" i="2"/>
  <c r="AQ20" i="2"/>
  <c r="BC7" i="2"/>
  <c r="AQ21" i="2"/>
  <c r="BC4" i="2"/>
  <c r="AQ17" i="2"/>
  <c r="BC15" i="2" l="1"/>
  <c r="AQ22" i="2"/>
  <c r="BD7" i="2"/>
  <c r="BC21" i="2"/>
  <c r="BC16" i="2"/>
  <c r="BD5" i="2"/>
  <c r="BC20" i="2"/>
  <c r="BD4" i="2"/>
  <c r="BC11" i="2"/>
  <c r="BC17" i="2" l="1"/>
  <c r="BC22" i="2"/>
  <c r="AC11" i="1"/>
  <c r="AQ8" i="1"/>
  <c r="AC7" i="1"/>
  <c r="AC16" i="1" s="1"/>
  <c r="AC6" i="1"/>
  <c r="AQ6" i="1" s="1"/>
  <c r="BC6" i="1" s="1"/>
  <c r="AC4" i="1"/>
  <c r="R3" i="1"/>
  <c r="T3" i="1" s="1"/>
  <c r="U3" i="1" s="1"/>
  <c r="V3" i="1" s="1"/>
  <c r="W3" i="1" s="1"/>
  <c r="X3" i="1" s="1"/>
  <c r="Y3" i="1" s="1"/>
  <c r="Z3" i="1" s="1"/>
  <c r="AA3" i="1" s="1"/>
  <c r="AB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R3" i="1" s="1"/>
  <c r="AS3" i="1" s="1"/>
  <c r="AT3" i="1" s="1"/>
  <c r="H2" i="1"/>
  <c r="I2" i="1" s="1"/>
  <c r="J2" i="1" s="1"/>
  <c r="K2" i="1" s="1"/>
  <c r="L2" i="1" s="1"/>
  <c r="M2" i="1" s="1"/>
  <c r="N2" i="1" s="1"/>
  <c r="O2" i="1" s="1"/>
  <c r="P2" i="1" s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D2" i="1" s="1"/>
  <c r="AE2" i="1" s="1"/>
  <c r="AF2" i="1" s="1"/>
  <c r="AG2" i="1" s="1"/>
  <c r="AH2" i="1" s="1"/>
  <c r="AI2" i="1" s="1"/>
  <c r="AJ2" i="1" s="1"/>
  <c r="AK2" i="1" s="1"/>
  <c r="AL2" i="1" s="1"/>
  <c r="AM2" i="1" s="1"/>
  <c r="AN2" i="1" s="1"/>
  <c r="AO2" i="1" s="1"/>
  <c r="AP2" i="1" s="1"/>
  <c r="AR2" i="1" s="1"/>
  <c r="AS2" i="1" s="1"/>
  <c r="AT2" i="1" s="1"/>
  <c r="AU2" i="1" s="1"/>
  <c r="AV2" i="1" s="1"/>
  <c r="AW2" i="1" s="1"/>
  <c r="AX2" i="1" s="1"/>
  <c r="AY2" i="1" s="1"/>
  <c r="AZ2" i="1" s="1"/>
  <c r="BA2" i="1" s="1"/>
  <c r="BB2" i="1" s="1"/>
  <c r="AX3" i="1"/>
  <c r="AY3" i="1" s="1"/>
  <c r="AZ3" i="1" s="1"/>
  <c r="BA3" i="1" s="1"/>
  <c r="BB3" i="1" s="1"/>
  <c r="BC8" i="1" l="1"/>
  <c r="BC21" i="1" s="1"/>
  <c r="AQ21" i="1"/>
  <c r="AC20" i="1"/>
  <c r="AC22" i="1" s="1"/>
  <c r="AQ4" i="1"/>
  <c r="AQ7" i="1"/>
  <c r="AQ16" i="1" s="1"/>
  <c r="AC5" i="1"/>
  <c r="AQ5" i="1" s="1"/>
  <c r="BC5" i="1" s="1"/>
  <c r="AC15" i="1" l="1"/>
  <c r="AC17" i="1" s="1"/>
  <c r="AQ20" i="1"/>
  <c r="AQ22" i="1" s="1"/>
  <c r="AQ15" i="1"/>
  <c r="AQ17" i="1" s="1"/>
  <c r="BC7" i="1"/>
  <c r="BC16" i="1" s="1"/>
  <c r="BC4" i="1"/>
  <c r="BC11" i="1" s="1"/>
  <c r="AQ11" i="1"/>
  <c r="BC20" i="1" l="1"/>
  <c r="BC22" i="1" s="1"/>
  <c r="BC15" i="1"/>
  <c r="BC17" i="1" s="1"/>
</calcChain>
</file>

<file path=xl/comments1.xml><?xml version="1.0" encoding="utf-8"?>
<comments xmlns="http://schemas.openxmlformats.org/spreadsheetml/2006/main">
  <authors>
    <author>JOHN MONSALVE</author>
    <author>Usuario</author>
  </authors>
  <commentList>
    <comment ref="S3" authorId="0" shapeId="0">
      <text>
        <r>
          <rPr>
            <sz val="9"/>
            <color indexed="81"/>
            <rFont val="Tahoma"/>
            <charset val="1"/>
          </rPr>
          <t xml:space="preserve">SEMANA SANTA
</t>
        </r>
      </text>
    </comment>
    <comment ref="AD3" authorId="0" shapeId="0">
      <text>
        <r>
          <rPr>
            <b/>
            <sz val="9"/>
            <color indexed="81"/>
            <rFont val="Tahoma"/>
            <family val="2"/>
          </rPr>
          <t>VACACIONES</t>
        </r>
      </text>
    </comment>
    <comment ref="AV3" authorId="0" shapeId="0">
      <text>
        <r>
          <rPr>
            <sz val="9"/>
            <color indexed="81"/>
            <rFont val="Tahoma"/>
            <charset val="1"/>
          </rPr>
          <t xml:space="preserve">SEMANA VACACIONES
</t>
        </r>
      </text>
    </comment>
    <comment ref="A5" authorId="0" shapeId="0">
      <text>
        <r>
          <rPr>
            <b/>
            <sz val="9"/>
            <color indexed="81"/>
            <rFont val="Tahoma"/>
            <family val="2"/>
          </rPr>
          <t>DOCENTE DE LA IEM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" authorId="0" shapeId="0">
      <text>
        <r>
          <rPr>
            <b/>
            <sz val="9"/>
            <color indexed="81"/>
            <rFont val="Tahoma"/>
            <family val="2"/>
          </rPr>
          <t>DOCENTE DE LA IEM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S7" authorId="1" shape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1 hora la dicta docente de sistemico
</t>
        </r>
      </text>
    </comment>
    <comment ref="AU7" authorId="1" shapeId="0">
      <text>
        <r>
          <rPr>
            <b/>
            <sz val="9"/>
            <color indexed="81"/>
            <rFont val="Tahoma"/>
            <charset val="1"/>
          </rPr>
          <t xml:space="preserve">Usuario:
6 Horas las dicta el docente de Sistemico 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JOHN MONSALVE</author>
    <author>Usuario</author>
  </authors>
  <commentList>
    <comment ref="S3" authorId="0" shapeId="0">
      <text>
        <r>
          <rPr>
            <sz val="9"/>
            <color indexed="81"/>
            <rFont val="Tahoma"/>
            <charset val="1"/>
          </rPr>
          <t xml:space="preserve">SEMANA SANTA
</t>
        </r>
      </text>
    </comment>
    <comment ref="AD3" authorId="0" shapeId="0">
      <text>
        <r>
          <rPr>
            <b/>
            <sz val="9"/>
            <color indexed="81"/>
            <rFont val="Tahoma"/>
            <family val="2"/>
          </rPr>
          <t>VACACIONES</t>
        </r>
      </text>
    </comment>
    <comment ref="AV3" authorId="0" shapeId="0">
      <text>
        <r>
          <rPr>
            <sz val="9"/>
            <color indexed="81"/>
            <rFont val="Tahoma"/>
            <charset val="1"/>
          </rPr>
          <t xml:space="preserve">SEMANA VACACIONES
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</rPr>
          <t>DOCENTE DE LA IEM</t>
        </r>
      </text>
    </comment>
    <comment ref="AN9" authorId="1" shape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2 horas  CSWW
1 hora CBD
</t>
        </r>
      </text>
    </comment>
  </commentList>
</comments>
</file>

<file path=xl/comments3.xml><?xml version="1.0" encoding="utf-8"?>
<comments xmlns="http://schemas.openxmlformats.org/spreadsheetml/2006/main">
  <authors>
    <author>JOHN MONSALVE</author>
    <author>Usuario</author>
  </authors>
  <commentList>
    <comment ref="S3" authorId="0" shapeId="0">
      <text>
        <r>
          <rPr>
            <sz val="9"/>
            <color indexed="81"/>
            <rFont val="Tahoma"/>
            <charset val="1"/>
          </rPr>
          <t xml:space="preserve">SEMANA SANTA
</t>
        </r>
      </text>
    </comment>
    <comment ref="AD3" authorId="0" shapeId="0">
      <text>
        <r>
          <rPr>
            <b/>
            <sz val="9"/>
            <color indexed="81"/>
            <rFont val="Tahoma"/>
            <family val="2"/>
          </rPr>
          <t>VACACIONES</t>
        </r>
      </text>
    </comment>
    <comment ref="AV3" authorId="0" shapeId="0">
      <text>
        <r>
          <rPr>
            <sz val="9"/>
            <color indexed="81"/>
            <rFont val="Tahoma"/>
            <charset val="1"/>
          </rPr>
          <t xml:space="preserve">SEMANA VACACIONES
</t>
        </r>
      </text>
    </comment>
    <comment ref="A5" authorId="0" shapeId="0">
      <text>
        <r>
          <rPr>
            <b/>
            <sz val="9"/>
            <color indexed="81"/>
            <rFont val="Tahoma"/>
            <family val="2"/>
          </rPr>
          <t>DOCENTE DE LA IEM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" authorId="0" shapeId="0">
      <text>
        <r>
          <rPr>
            <b/>
            <sz val="9"/>
            <color indexed="81"/>
            <rFont val="Tahoma"/>
            <family val="2"/>
          </rPr>
          <t>DOCENTE DE LA IEM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S7" authorId="1" shape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1 hora la dicta docente de sistemico
</t>
        </r>
      </text>
    </comment>
    <comment ref="AU7" authorId="1" shapeId="0">
      <text>
        <r>
          <rPr>
            <b/>
            <sz val="9"/>
            <color indexed="81"/>
            <rFont val="Tahoma"/>
            <charset val="1"/>
          </rPr>
          <t xml:space="preserve">Usuario:
6 Horas las dicta el docente de Sistemico 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S15" authorId="0" shapeId="0">
      <text>
        <r>
          <rPr>
            <sz val="9"/>
            <color indexed="81"/>
            <rFont val="Tahoma"/>
            <charset val="1"/>
          </rPr>
          <t xml:space="preserve">SEMANA SANTA
</t>
        </r>
      </text>
    </comment>
    <comment ref="AD15" authorId="0" shapeId="0">
      <text>
        <r>
          <rPr>
            <b/>
            <sz val="9"/>
            <color indexed="81"/>
            <rFont val="Tahoma"/>
            <family val="2"/>
          </rPr>
          <t>VACACIONES</t>
        </r>
      </text>
    </comment>
    <comment ref="AV15" authorId="0" shapeId="0">
      <text>
        <r>
          <rPr>
            <sz val="9"/>
            <color indexed="81"/>
            <rFont val="Tahoma"/>
            <charset val="1"/>
          </rPr>
          <t xml:space="preserve">SEMANA VACACIONES
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</rPr>
          <t>DOCENTE DE LA IEM</t>
        </r>
      </text>
    </comment>
    <comment ref="AN21" authorId="1" shape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2 horas  CSWW
1 hora CBD
</t>
        </r>
      </text>
    </comment>
  </commentList>
</comments>
</file>

<file path=xl/sharedStrings.xml><?xml version="1.0" encoding="utf-8"?>
<sst xmlns="http://schemas.openxmlformats.org/spreadsheetml/2006/main" count="111" uniqueCount="45">
  <si>
    <t>GRADO 10</t>
  </si>
  <si>
    <t>Cred</t>
  </si>
  <si>
    <t>Hrs</t>
  </si>
  <si>
    <t>Proyecto Integrador</t>
  </si>
  <si>
    <t>GRADO 11</t>
  </si>
  <si>
    <t>Construcción de elementos de software Web</t>
  </si>
  <si>
    <t>Construcción de elementos de software 1</t>
  </si>
  <si>
    <t xml:space="preserve">Construcción de bases de datos </t>
  </si>
  <si>
    <t>Repaso Desarrollo del pensamiento analítico y sistémico 1(A-B)</t>
  </si>
  <si>
    <t>1P</t>
  </si>
  <si>
    <t>3P</t>
  </si>
  <si>
    <t>GUIA PPI - RESPONSABLE</t>
  </si>
  <si>
    <t>Construcción de Elementos de software 1  (CSW1)</t>
  </si>
  <si>
    <t>Construcción de Informes Utilizando  Herramientas Ofimáticas (CIHO)</t>
  </si>
  <si>
    <t>Identificacion de Estandares para la Documentacion y Construcción de Informes  (IEDC)</t>
  </si>
  <si>
    <t>Identificar el Ciclo de Vida del Software (CV)</t>
  </si>
  <si>
    <t>Desarrollo del pensamiento analítico y sistémico 1(A-B) (DPAS)</t>
  </si>
  <si>
    <t>Brouchure  (CIHO)</t>
  </si>
  <si>
    <t>Casos de Uso (CV)</t>
  </si>
  <si>
    <t>GUIA PPI ( RESPONSABLE)</t>
  </si>
  <si>
    <t>Algoritmos (DPAS)</t>
  </si>
  <si>
    <t>Programación Insertar (CSW1)</t>
  </si>
  <si>
    <t>Programación Buscar (CSW1)</t>
  </si>
  <si>
    <t>Programación Actualizar (CSW1)</t>
  </si>
  <si>
    <t>Programación Eliminar (CSW1)</t>
  </si>
  <si>
    <t>Definición del proyecto (CV)</t>
  </si>
  <si>
    <t>Interpretación de Requerimientos (IRQ)</t>
  </si>
  <si>
    <t>Roles y Cronograma (IRQ)</t>
  </si>
  <si>
    <t>Requisitos (IRQ)</t>
  </si>
  <si>
    <t>Diseño Ventanas ( CSWW)
Definicion Entidades (CBD)</t>
  </si>
  <si>
    <t>Programación Vista (CSWW)</t>
  </si>
  <si>
    <t>Registro y Busqueda (CSWW-CSW)</t>
  </si>
  <si>
    <t>Modelo Entidad Relación  (CBD)</t>
  </si>
  <si>
    <t>Ingreso al sistema (CSWW_CSW)</t>
  </si>
  <si>
    <t>Actualización y Borrado (CSWW_CSW)</t>
  </si>
  <si>
    <t>Manual de Usuario (IRW)</t>
  </si>
  <si>
    <t>Diseño GUI (DPAS)</t>
  </si>
  <si>
    <t>PLAN DE TRABAJO MODULOS - 2015</t>
  </si>
  <si>
    <t>2P</t>
  </si>
  <si>
    <t>TOTAL</t>
  </si>
  <si>
    <t>HORAS VERDE</t>
  </si>
  <si>
    <t>HORAS AZUL</t>
  </si>
  <si>
    <t>SIN ACOMPAÑAMIENTO</t>
  </si>
  <si>
    <t>CON ACOMPAÑAMIENTO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</si>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</sst>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8"/>
      <color indexed="8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24"/>
      <name val="Arial"/>
      <family val="2"/>
    </font>
    <font>
      <b/>
      <sz val="9"/>
      <color indexed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7"/>
      <name val="Arial"/>
      <family val="2"/>
    </font>
    <font>
      <b/>
      <sz val="7"/>
      <name val="Arial"/>
      <family val="2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sz val="7"/>
      <color rgb="FFFF0000"/>
      <name val="Calibri"/>
      <family val="2"/>
      <scheme val="minor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b/>
      <sz val="8"/>
      <color indexed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gray0625">
        <fgColor theme="6" tint="-0.499984740745262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gray0625">
        <bgColor rgb="FF00B0F0"/>
      </patternFill>
    </fill>
    <fill>
      <patternFill patternType="gray0625">
        <bgColor rgb="FFFFFF00"/>
      </patternFill>
    </fill>
    <fill>
      <patternFill patternType="gray0625">
        <fgColor theme="6" tint="-0.499984740745262"/>
        <bgColor rgb="FF00FF00"/>
      </patternFill>
    </fill>
    <fill>
      <patternFill patternType="solid">
        <fgColor rgb="FF00FF00"/>
        <bgColor theme="0"/>
      </patternFill>
    </fill>
    <fill>
      <patternFill patternType="gray0625">
        <fgColor theme="6" tint="-0.499984740745262"/>
        <bgColor rgb="FF00B0F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1" fillId="0" borderId="0"/>
    <xf numFmtId="0" fontId="1" fillId="0" borderId="0"/>
  </cellStyleXfs>
  <cellXfs count="17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7" borderId="1" xfId="3" applyNumberFormat="1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17" fillId="2" borderId="2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wrapText="1"/>
    </xf>
    <xf numFmtId="0" fontId="2" fillId="8" borderId="2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49" fontId="24" fillId="0" borderId="0" xfId="0" applyNumberFormat="1" applyFont="1" applyFill="1" applyAlignment="1">
      <alignment wrapText="1"/>
    </xf>
    <xf numFmtId="0" fontId="0" fillId="8" borderId="0" xfId="0" applyFill="1" applyAlignment="1">
      <alignment wrapText="1"/>
    </xf>
    <xf numFmtId="0" fontId="28" fillId="8" borderId="0" xfId="0" applyFont="1" applyFill="1" applyAlignment="1">
      <alignment wrapText="1"/>
    </xf>
    <xf numFmtId="0" fontId="18" fillId="5" borderId="1" xfId="3" applyNumberFormat="1" applyFont="1" applyFill="1" applyBorder="1" applyAlignment="1">
      <alignment horizontal="center" wrapText="1"/>
    </xf>
    <xf numFmtId="0" fontId="5" fillId="5" borderId="1" xfId="3" applyNumberFormat="1" applyFont="1" applyFill="1" applyBorder="1" applyAlignment="1">
      <alignment horizontal="center" wrapText="1"/>
    </xf>
    <xf numFmtId="0" fontId="6" fillId="7" borderId="3" xfId="0" applyFont="1" applyFill="1" applyBorder="1" applyAlignment="1">
      <alignment horizontal="center" vertical="center" wrapText="1"/>
    </xf>
    <xf numFmtId="0" fontId="5" fillId="7" borderId="2" xfId="3" applyNumberFormat="1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20" fillId="14" borderId="2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20" fillId="14" borderId="5" xfId="0" applyFont="1" applyFill="1" applyBorder="1" applyAlignment="1">
      <alignment horizontal="center" vertical="center" wrapText="1"/>
    </xf>
    <xf numFmtId="0" fontId="20" fillId="14" borderId="4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16" fontId="11" fillId="7" borderId="19" xfId="0" applyNumberFormat="1" applyFont="1" applyFill="1" applyBorder="1" applyAlignment="1">
      <alignment vertical="center" textRotation="90" wrapText="1"/>
    </xf>
    <xf numFmtId="16" fontId="2" fillId="10" borderId="19" xfId="0" applyNumberFormat="1" applyFont="1" applyFill="1" applyBorder="1" applyAlignment="1">
      <alignment vertical="center" textRotation="90" wrapText="1"/>
    </xf>
    <xf numFmtId="0" fontId="20" fillId="0" borderId="0" xfId="0" applyFont="1" applyBorder="1" applyAlignment="1">
      <alignment wrapText="1"/>
    </xf>
    <xf numFmtId="0" fontId="9" fillId="11" borderId="0" xfId="0" applyFont="1" applyFill="1" applyBorder="1" applyAlignment="1">
      <alignment horizontal="center" vertical="center" wrapText="1"/>
    </xf>
    <xf numFmtId="0" fontId="19" fillId="7" borderId="27" xfId="0" applyFont="1" applyFill="1" applyBorder="1" applyAlignment="1">
      <alignment horizontal="center" vertical="center" wrapText="1"/>
    </xf>
    <xf numFmtId="0" fontId="2" fillId="10" borderId="27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6" fillId="13" borderId="32" xfId="0" applyFont="1" applyFill="1" applyBorder="1" applyAlignment="1">
      <alignment horizontal="center" vertical="center" wrapText="1"/>
    </xf>
    <xf numFmtId="0" fontId="19" fillId="7" borderId="1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7" fillId="4" borderId="27" xfId="0" applyFont="1" applyFill="1" applyBorder="1" applyAlignment="1">
      <alignment horizontal="center" vertical="center" wrapText="1"/>
    </xf>
    <xf numFmtId="0" fontId="25" fillId="4" borderId="27" xfId="0" applyFont="1" applyFill="1" applyBorder="1" applyAlignment="1">
      <alignment horizontal="center" vertical="center" wrapText="1"/>
    </xf>
    <xf numFmtId="0" fontId="28" fillId="4" borderId="27" xfId="0" applyFont="1" applyFill="1" applyBorder="1" applyAlignment="1">
      <alignment horizontal="center" vertical="center" textRotation="90" wrapText="1"/>
    </xf>
    <xf numFmtId="0" fontId="26" fillId="7" borderId="27" xfId="0" applyFont="1" applyFill="1" applyBorder="1" applyAlignment="1">
      <alignment horizontal="center" vertical="center" wrapText="1"/>
    </xf>
    <xf numFmtId="0" fontId="28" fillId="4" borderId="27" xfId="0" applyFont="1" applyFill="1" applyBorder="1" applyAlignment="1">
      <alignment horizontal="center" vertical="center" wrapText="1"/>
    </xf>
    <xf numFmtId="0" fontId="29" fillId="4" borderId="28" xfId="0" applyFont="1" applyFill="1" applyBorder="1" applyAlignment="1">
      <alignment horizontal="center" vertical="center" textRotation="90" wrapText="1"/>
    </xf>
    <xf numFmtId="0" fontId="30" fillId="10" borderId="28" xfId="0" applyFont="1" applyFill="1" applyBorder="1" applyAlignment="1">
      <alignment horizontal="center" vertical="center" wrapText="1"/>
    </xf>
    <xf numFmtId="0" fontId="31" fillId="10" borderId="25" xfId="0" applyFont="1" applyFill="1" applyBorder="1" applyAlignment="1">
      <alignment horizontal="center" vertical="center" wrapText="1"/>
    </xf>
    <xf numFmtId="0" fontId="31" fillId="10" borderId="26" xfId="0" applyFont="1" applyFill="1" applyBorder="1" applyAlignment="1">
      <alignment horizontal="center" vertical="center" wrapText="1"/>
    </xf>
    <xf numFmtId="0" fontId="28" fillId="4" borderId="26" xfId="0" applyFont="1" applyFill="1" applyBorder="1" applyAlignment="1">
      <alignment horizontal="center" vertical="center" wrapText="1"/>
    </xf>
    <xf numFmtId="0" fontId="25" fillId="4" borderId="27" xfId="0" applyFont="1" applyFill="1" applyBorder="1" applyAlignment="1">
      <alignment horizontal="center" vertical="center" textRotation="90" wrapText="1"/>
    </xf>
    <xf numFmtId="0" fontId="28" fillId="10" borderId="27" xfId="0" applyFont="1" applyFill="1" applyBorder="1" applyAlignment="1">
      <alignment horizontal="center" vertical="center" wrapText="1"/>
    </xf>
    <xf numFmtId="0" fontId="28" fillId="4" borderId="28" xfId="0" applyFont="1" applyFill="1" applyBorder="1" applyAlignment="1">
      <alignment horizontal="center" vertical="center" wrapText="1"/>
    </xf>
    <xf numFmtId="0" fontId="25" fillId="7" borderId="16" xfId="0" applyFont="1" applyFill="1" applyBorder="1" applyAlignment="1">
      <alignment horizontal="center" vertical="center" wrapText="1"/>
    </xf>
    <xf numFmtId="0" fontId="19" fillId="5" borderId="26" xfId="0" applyFont="1" applyFill="1" applyBorder="1" applyAlignment="1">
      <alignment horizontal="center" vertical="center" wrapText="1"/>
    </xf>
    <xf numFmtId="0" fontId="19" fillId="5" borderId="27" xfId="0" applyFont="1" applyFill="1" applyBorder="1" applyAlignment="1">
      <alignment horizontal="center" vertical="center" wrapText="1"/>
    </xf>
    <xf numFmtId="16" fontId="17" fillId="5" borderId="19" xfId="0" applyNumberFormat="1" applyFont="1" applyFill="1" applyBorder="1" applyAlignment="1">
      <alignment vertical="center" textRotation="90" wrapText="1"/>
    </xf>
    <xf numFmtId="16" fontId="2" fillId="5" borderId="19" xfId="0" applyNumberFormat="1" applyFont="1" applyFill="1" applyBorder="1" applyAlignment="1">
      <alignment vertical="center" textRotation="90" wrapText="1"/>
    </xf>
    <xf numFmtId="0" fontId="5" fillId="5" borderId="10" xfId="3" applyNumberFormat="1" applyFont="1" applyFill="1" applyBorder="1" applyAlignment="1">
      <alignment horizontal="center" wrapText="1"/>
    </xf>
    <xf numFmtId="16" fontId="2" fillId="5" borderId="29" xfId="0" applyNumberFormat="1" applyFont="1" applyFill="1" applyBorder="1" applyAlignment="1">
      <alignment vertical="center" textRotation="90" wrapText="1"/>
    </xf>
    <xf numFmtId="0" fontId="5" fillId="5" borderId="3" xfId="3" applyNumberFormat="1" applyFont="1" applyFill="1" applyBorder="1" applyAlignment="1">
      <alignment horizontal="center" wrapText="1"/>
    </xf>
    <xf numFmtId="0" fontId="27" fillId="4" borderId="27" xfId="0" applyFont="1" applyFill="1" applyBorder="1" applyAlignment="1">
      <alignment horizontal="center" vertical="center" textRotation="90" wrapText="1"/>
    </xf>
    <xf numFmtId="0" fontId="26" fillId="7" borderId="27" xfId="0" applyFont="1" applyFill="1" applyBorder="1" applyAlignment="1">
      <alignment horizontal="center" vertical="center" textRotation="90" wrapText="1"/>
    </xf>
    <xf numFmtId="0" fontId="2" fillId="10" borderId="27" xfId="0" applyFont="1" applyFill="1" applyBorder="1" applyAlignment="1">
      <alignment horizontal="center" vertical="center" textRotation="90" wrapText="1"/>
    </xf>
    <xf numFmtId="0" fontId="6" fillId="7" borderId="28" xfId="0" applyFont="1" applyFill="1" applyBorder="1" applyAlignment="1">
      <alignment horizontal="center" vertical="center" textRotation="90" wrapText="1"/>
    </xf>
    <xf numFmtId="0" fontId="30" fillId="10" borderId="28" xfId="0" applyFont="1" applyFill="1" applyBorder="1" applyAlignment="1">
      <alignment horizontal="center" vertical="center" textRotation="90" wrapText="1"/>
    </xf>
    <xf numFmtId="0" fontId="31" fillId="10" borderId="25" xfId="0" applyFont="1" applyFill="1" applyBorder="1" applyAlignment="1">
      <alignment horizontal="center" vertical="center" textRotation="90" wrapText="1"/>
    </xf>
    <xf numFmtId="0" fontId="31" fillId="10" borderId="26" xfId="0" applyFont="1" applyFill="1" applyBorder="1" applyAlignment="1">
      <alignment horizontal="center" vertical="center" textRotation="90" wrapText="1"/>
    </xf>
    <xf numFmtId="0" fontId="28" fillId="4" borderId="26" xfId="0" applyFont="1" applyFill="1" applyBorder="1" applyAlignment="1">
      <alignment horizontal="center" vertical="center" textRotation="90" wrapText="1"/>
    </xf>
    <xf numFmtId="0" fontId="6" fillId="7" borderId="27" xfId="0" applyFont="1" applyFill="1" applyBorder="1" applyAlignment="1">
      <alignment horizontal="center" vertical="center" textRotation="90" wrapText="1"/>
    </xf>
    <xf numFmtId="0" fontId="28" fillId="4" borderId="28" xfId="0" applyFont="1" applyFill="1" applyBorder="1" applyAlignment="1">
      <alignment horizontal="center" vertical="center" textRotation="90" wrapText="1"/>
    </xf>
    <xf numFmtId="0" fontId="25" fillId="7" borderId="16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0" fillId="15" borderId="2" xfId="0" applyFont="1" applyFill="1" applyBorder="1" applyAlignment="1">
      <alignment horizontal="center" vertical="center" wrapText="1"/>
    </xf>
    <xf numFmtId="0" fontId="20" fillId="15" borderId="4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5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17" fillId="8" borderId="15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 wrapText="1"/>
    </xf>
    <xf numFmtId="0" fontId="23" fillId="8" borderId="7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 wrapText="1"/>
    </xf>
    <xf numFmtId="16" fontId="10" fillId="2" borderId="0" xfId="0" applyNumberFormat="1" applyFont="1" applyFill="1" applyBorder="1" applyAlignment="1">
      <alignment horizontal="center" vertical="center" wrapText="1"/>
    </xf>
    <xf numFmtId="0" fontId="5" fillId="7" borderId="30" xfId="3" applyNumberFormat="1" applyFont="1" applyFill="1" applyBorder="1" applyAlignment="1">
      <alignment horizontal="center" vertical="center" textRotation="90" wrapText="1"/>
    </xf>
    <xf numFmtId="0" fontId="5" fillId="7" borderId="31" xfId="3" applyNumberFormat="1" applyFont="1" applyFill="1" applyBorder="1" applyAlignment="1">
      <alignment horizontal="center" vertical="center" textRotation="90" wrapText="1"/>
    </xf>
    <xf numFmtId="0" fontId="6" fillId="9" borderId="21" xfId="0" applyFont="1" applyFill="1" applyBorder="1" applyAlignment="1">
      <alignment horizontal="left" vertical="center" wrapText="1"/>
    </xf>
    <xf numFmtId="0" fontId="6" fillId="9" borderId="2" xfId="0" applyFont="1" applyFill="1" applyBorder="1" applyAlignment="1">
      <alignment horizontal="left" vertical="center" wrapText="1"/>
    </xf>
    <xf numFmtId="0" fontId="6" fillId="11" borderId="20" xfId="0" applyFont="1" applyFill="1" applyBorder="1" applyAlignment="1">
      <alignment horizontal="left" vertical="center" wrapText="1"/>
    </xf>
    <xf numFmtId="0" fontId="6" fillId="11" borderId="8" xfId="0" applyFont="1" applyFill="1" applyBorder="1" applyAlignment="1">
      <alignment horizontal="left" vertical="center" wrapText="1"/>
    </xf>
    <xf numFmtId="0" fontId="6" fillId="11" borderId="4" xfId="0" applyFont="1" applyFill="1" applyBorder="1" applyAlignment="1">
      <alignment horizontal="left" vertical="center" wrapText="1"/>
    </xf>
    <xf numFmtId="0" fontId="20" fillId="12" borderId="5" xfId="0" applyFont="1" applyFill="1" applyBorder="1" applyAlignment="1">
      <alignment horizontal="left" vertical="center" wrapText="1"/>
    </xf>
    <xf numFmtId="0" fontId="20" fillId="12" borderId="8" xfId="0" applyFont="1" applyFill="1" applyBorder="1" applyAlignment="1">
      <alignment horizontal="left" vertical="center" wrapText="1"/>
    </xf>
    <xf numFmtId="0" fontId="20" fillId="12" borderId="4" xfId="0" applyFont="1" applyFill="1" applyBorder="1" applyAlignment="1">
      <alignment horizontal="left" vertical="center" wrapText="1"/>
    </xf>
    <xf numFmtId="0" fontId="6" fillId="14" borderId="20" xfId="0" applyFont="1" applyFill="1" applyBorder="1" applyAlignment="1">
      <alignment horizontal="left" vertical="center" wrapText="1"/>
    </xf>
    <xf numFmtId="0" fontId="6" fillId="14" borderId="8" xfId="0" applyFont="1" applyFill="1" applyBorder="1" applyAlignment="1">
      <alignment horizontal="left" vertical="center" wrapText="1"/>
    </xf>
    <xf numFmtId="0" fontId="6" fillId="14" borderId="4" xfId="0" applyFont="1" applyFill="1" applyBorder="1" applyAlignment="1">
      <alignment horizontal="left" vertical="center" wrapText="1"/>
    </xf>
    <xf numFmtId="0" fontId="4" fillId="5" borderId="38" xfId="3" applyNumberFormat="1" applyFont="1" applyFill="1" applyBorder="1" applyAlignment="1">
      <alignment horizontal="center" vertical="center" wrapText="1"/>
    </xf>
    <xf numFmtId="0" fontId="4" fillId="5" borderId="0" xfId="3" applyNumberFormat="1" applyFont="1" applyFill="1" applyBorder="1" applyAlignment="1">
      <alignment horizontal="center" vertical="center" wrapText="1"/>
    </xf>
    <xf numFmtId="0" fontId="5" fillId="10" borderId="11" xfId="3" applyNumberFormat="1" applyFont="1" applyFill="1" applyBorder="1" applyAlignment="1">
      <alignment horizontal="center" wrapText="1"/>
    </xf>
    <xf numFmtId="0" fontId="5" fillId="10" borderId="12" xfId="3" applyNumberFormat="1" applyFont="1" applyFill="1" applyBorder="1" applyAlignment="1">
      <alignment horizontal="center" wrapText="1"/>
    </xf>
    <xf numFmtId="0" fontId="5" fillId="10" borderId="13" xfId="3" applyNumberFormat="1" applyFont="1" applyFill="1" applyBorder="1" applyAlignment="1">
      <alignment horizontal="center" wrapText="1"/>
    </xf>
    <xf numFmtId="0" fontId="5" fillId="10" borderId="14" xfId="3" applyNumberFormat="1" applyFont="1" applyFill="1" applyBorder="1" applyAlignment="1">
      <alignment horizontal="center" wrapText="1"/>
    </xf>
    <xf numFmtId="0" fontId="5" fillId="10" borderId="0" xfId="3" applyNumberFormat="1" applyFont="1" applyFill="1" applyBorder="1" applyAlignment="1">
      <alignment horizontal="center" wrapText="1"/>
    </xf>
    <xf numFmtId="0" fontId="5" fillId="10" borderId="15" xfId="3" applyNumberFormat="1" applyFont="1" applyFill="1" applyBorder="1" applyAlignment="1">
      <alignment horizontal="center" wrapText="1"/>
    </xf>
    <xf numFmtId="0" fontId="5" fillId="10" borderId="23" xfId="3" applyNumberFormat="1" applyFont="1" applyFill="1" applyBorder="1" applyAlignment="1">
      <alignment horizontal="center" wrapText="1"/>
    </xf>
    <xf numFmtId="0" fontId="5" fillId="10" borderId="34" xfId="3" applyNumberFormat="1" applyFont="1" applyFill="1" applyBorder="1" applyAlignment="1">
      <alignment horizontal="center" wrapText="1"/>
    </xf>
    <xf numFmtId="0" fontId="5" fillId="10" borderId="35" xfId="3" applyNumberFormat="1" applyFont="1" applyFill="1" applyBorder="1" applyAlignment="1">
      <alignment horizontal="center" wrapText="1"/>
    </xf>
    <xf numFmtId="0" fontId="5" fillId="10" borderId="6" xfId="3" applyNumberFormat="1" applyFont="1" applyFill="1" applyBorder="1" applyAlignment="1">
      <alignment horizontal="center" wrapText="1"/>
    </xf>
    <xf numFmtId="0" fontId="5" fillId="10" borderId="7" xfId="3" applyNumberFormat="1" applyFont="1" applyFill="1" applyBorder="1" applyAlignment="1">
      <alignment horizontal="center" wrapText="1"/>
    </xf>
    <xf numFmtId="0" fontId="5" fillId="10" borderId="22" xfId="3" applyNumberFormat="1" applyFont="1" applyFill="1" applyBorder="1" applyAlignment="1">
      <alignment horizontal="center" wrapText="1"/>
    </xf>
    <xf numFmtId="0" fontId="4" fillId="5" borderId="17" xfId="3" applyNumberFormat="1" applyFont="1" applyFill="1" applyBorder="1" applyAlignment="1">
      <alignment horizontal="center" vertical="center" wrapText="1"/>
    </xf>
    <xf numFmtId="0" fontId="4" fillId="5" borderId="18" xfId="3" applyNumberFormat="1" applyFont="1" applyFill="1" applyBorder="1" applyAlignment="1">
      <alignment horizontal="center" vertical="center" wrapText="1"/>
    </xf>
    <xf numFmtId="0" fontId="4" fillId="5" borderId="36" xfId="3" applyNumberFormat="1" applyFont="1" applyFill="1" applyBorder="1" applyAlignment="1">
      <alignment horizontal="center" vertical="center" wrapText="1"/>
    </xf>
    <xf numFmtId="0" fontId="4" fillId="5" borderId="9" xfId="3" applyNumberFormat="1" applyFont="1" applyFill="1" applyBorder="1" applyAlignment="1">
      <alignment horizontal="center" vertical="center" wrapText="1"/>
    </xf>
    <xf numFmtId="164" fontId="5" fillId="5" borderId="37" xfId="3" applyNumberFormat="1" applyFont="1" applyFill="1" applyBorder="1" applyAlignment="1">
      <alignment horizontal="center" vertical="center" wrapText="1"/>
    </xf>
    <xf numFmtId="164" fontId="5" fillId="5" borderId="1" xfId="3" applyNumberFormat="1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6" fillId="7" borderId="39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left" vertical="center" wrapText="1"/>
    </xf>
    <xf numFmtId="0" fontId="6" fillId="16" borderId="8" xfId="0" applyFont="1" applyFill="1" applyBorder="1" applyAlignment="1">
      <alignment horizontal="left" vertical="center" wrapText="1"/>
    </xf>
    <xf numFmtId="0" fontId="6" fillId="16" borderId="4" xfId="0" applyFont="1" applyFill="1" applyBorder="1" applyAlignment="1">
      <alignment horizontal="left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</cellXfs>
  <cellStyles count="6">
    <cellStyle name="Hipervínculo 2" xfId="1"/>
    <cellStyle name="Hipervínculo 3" xfId="2"/>
    <cellStyle name="Millares 2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22"/>
  <sheetViews>
    <sheetView topLeftCell="A4" zoomScale="93" zoomScaleNormal="93" workbookViewId="0">
      <selection activeCell="L16" sqref="L16"/>
    </sheetView>
  </sheetViews>
  <sheetFormatPr baseColWidth="10" defaultColWidth="6.5703125" defaultRowHeight="15" x14ac:dyDescent="0.25"/>
  <cols>
    <col min="1" max="3" width="6.5703125" style="9"/>
    <col min="4" max="4" width="25.42578125" style="9" customWidth="1"/>
    <col min="5" max="5" width="5.7109375" style="9" bestFit="1" customWidth="1"/>
    <col min="6" max="6" width="4.7109375" style="16" customWidth="1"/>
    <col min="7" max="7" width="3.7109375" style="12" customWidth="1"/>
    <col min="8" max="28" width="3.7109375" style="9" customWidth="1"/>
    <col min="29" max="29" width="4" style="9" customWidth="1"/>
    <col min="30" max="30" width="4.28515625" style="9" customWidth="1"/>
    <col min="31" max="42" width="3.7109375" style="9" customWidth="1"/>
    <col min="43" max="43" width="4.140625" style="9" bestFit="1" customWidth="1"/>
    <col min="44" max="54" width="3.7109375" style="9" customWidth="1"/>
    <col min="55" max="55" width="6" style="9" customWidth="1"/>
    <col min="56" max="16384" width="6.5703125" style="18"/>
  </cols>
  <sheetData>
    <row r="1" spans="1:55" ht="42" customHeight="1" thickBot="1" x14ac:dyDescent="0.3">
      <c r="A1" s="124" t="s">
        <v>37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</row>
    <row r="2" spans="1:55" ht="43.5" customHeight="1" x14ac:dyDescent="0.25">
      <c r="A2" s="152" t="s">
        <v>0</v>
      </c>
      <c r="B2" s="153"/>
      <c r="C2" s="153"/>
      <c r="D2" s="153"/>
      <c r="E2" s="156" t="s">
        <v>1</v>
      </c>
      <c r="F2" s="156" t="s">
        <v>2</v>
      </c>
      <c r="G2" s="82">
        <v>41651</v>
      </c>
      <c r="H2" s="83">
        <f>G2+7</f>
        <v>41658</v>
      </c>
      <c r="I2" s="83">
        <f t="shared" ref="I2:AT2" si="0">H2+7</f>
        <v>41665</v>
      </c>
      <c r="J2" s="83">
        <f t="shared" si="0"/>
        <v>41672</v>
      </c>
      <c r="K2" s="83">
        <f t="shared" si="0"/>
        <v>41679</v>
      </c>
      <c r="L2" s="83">
        <f t="shared" si="0"/>
        <v>41686</v>
      </c>
      <c r="M2" s="83">
        <f t="shared" si="0"/>
        <v>41693</v>
      </c>
      <c r="N2" s="83">
        <f t="shared" si="0"/>
        <v>41700</v>
      </c>
      <c r="O2" s="83">
        <f t="shared" si="0"/>
        <v>41707</v>
      </c>
      <c r="P2" s="83">
        <f t="shared" si="0"/>
        <v>41714</v>
      </c>
      <c r="Q2" s="51" t="s">
        <v>9</v>
      </c>
      <c r="R2" s="83">
        <f>P2+7</f>
        <v>41721</v>
      </c>
      <c r="S2" s="52">
        <f>R2+7</f>
        <v>41728</v>
      </c>
      <c r="T2" s="83">
        <f>S2+7</f>
        <v>41735</v>
      </c>
      <c r="U2" s="83">
        <f t="shared" ref="U2:AB2" si="1">T2+7</f>
        <v>41742</v>
      </c>
      <c r="V2" s="83">
        <f t="shared" si="1"/>
        <v>41749</v>
      </c>
      <c r="W2" s="83">
        <f t="shared" si="1"/>
        <v>41756</v>
      </c>
      <c r="X2" s="83">
        <f t="shared" si="1"/>
        <v>41763</v>
      </c>
      <c r="Y2" s="83">
        <f t="shared" si="1"/>
        <v>41770</v>
      </c>
      <c r="Z2" s="83">
        <f t="shared" si="1"/>
        <v>41777</v>
      </c>
      <c r="AA2" s="83">
        <f t="shared" si="1"/>
        <v>41784</v>
      </c>
      <c r="AB2" s="83">
        <f t="shared" si="1"/>
        <v>41791</v>
      </c>
      <c r="AC2" s="51" t="s">
        <v>38</v>
      </c>
      <c r="AD2" s="52">
        <f>AB2+7</f>
        <v>41798</v>
      </c>
      <c r="AE2" s="52">
        <f t="shared" si="0"/>
        <v>41805</v>
      </c>
      <c r="AF2" s="52">
        <f t="shared" si="0"/>
        <v>41812</v>
      </c>
      <c r="AG2" s="83">
        <f t="shared" si="0"/>
        <v>41819</v>
      </c>
      <c r="AH2" s="83">
        <f t="shared" si="0"/>
        <v>41826</v>
      </c>
      <c r="AI2" s="83">
        <f t="shared" si="0"/>
        <v>41833</v>
      </c>
      <c r="AJ2" s="83">
        <f t="shared" si="0"/>
        <v>41840</v>
      </c>
      <c r="AK2" s="83">
        <f t="shared" si="0"/>
        <v>41847</v>
      </c>
      <c r="AL2" s="83">
        <f t="shared" si="0"/>
        <v>41854</v>
      </c>
      <c r="AM2" s="83">
        <f t="shared" si="0"/>
        <v>41861</v>
      </c>
      <c r="AN2" s="83">
        <f t="shared" si="0"/>
        <v>41868</v>
      </c>
      <c r="AO2" s="83">
        <f t="shared" si="0"/>
        <v>41875</v>
      </c>
      <c r="AP2" s="83">
        <f t="shared" si="0"/>
        <v>41882</v>
      </c>
      <c r="AQ2" s="51" t="s">
        <v>10</v>
      </c>
      <c r="AR2" s="83">
        <f>AP2+7</f>
        <v>41889</v>
      </c>
      <c r="AS2" s="83">
        <f t="shared" si="0"/>
        <v>41896</v>
      </c>
      <c r="AT2" s="83">
        <f t="shared" si="0"/>
        <v>41903</v>
      </c>
      <c r="AU2" s="83">
        <f t="shared" ref="AU2:BB2" si="2">AT2+7</f>
        <v>41910</v>
      </c>
      <c r="AV2" s="52">
        <f t="shared" si="2"/>
        <v>41917</v>
      </c>
      <c r="AW2" s="83">
        <f t="shared" si="2"/>
        <v>41924</v>
      </c>
      <c r="AX2" s="83">
        <f t="shared" si="2"/>
        <v>41931</v>
      </c>
      <c r="AY2" s="83">
        <f t="shared" si="2"/>
        <v>41938</v>
      </c>
      <c r="AZ2" s="83">
        <f t="shared" si="2"/>
        <v>41945</v>
      </c>
      <c r="BA2" s="83">
        <f t="shared" si="2"/>
        <v>41952</v>
      </c>
      <c r="BB2" s="85">
        <f t="shared" si="2"/>
        <v>41959</v>
      </c>
      <c r="BC2" s="125" t="s">
        <v>39</v>
      </c>
    </row>
    <row r="3" spans="1:55" ht="21" customHeight="1" x14ac:dyDescent="0.25">
      <c r="A3" s="154"/>
      <c r="B3" s="155"/>
      <c r="C3" s="155"/>
      <c r="D3" s="155"/>
      <c r="E3" s="157"/>
      <c r="F3" s="157"/>
      <c r="G3" s="20">
        <v>1</v>
      </c>
      <c r="H3" s="21">
        <v>2</v>
      </c>
      <c r="I3" s="21">
        <v>3</v>
      </c>
      <c r="J3" s="21">
        <v>4</v>
      </c>
      <c r="K3" s="21">
        <v>5</v>
      </c>
      <c r="L3" s="21">
        <v>6</v>
      </c>
      <c r="M3" s="21">
        <v>7</v>
      </c>
      <c r="N3" s="21">
        <v>8</v>
      </c>
      <c r="O3" s="21">
        <v>9</v>
      </c>
      <c r="P3" s="21">
        <v>10</v>
      </c>
      <c r="Q3" s="8"/>
      <c r="R3" s="21">
        <f>P3+1</f>
        <v>11</v>
      </c>
      <c r="S3" s="149"/>
      <c r="T3" s="21">
        <f>R3+1</f>
        <v>12</v>
      </c>
      <c r="U3" s="21">
        <f t="shared" ref="U3:BB3" si="3">T3+1</f>
        <v>13</v>
      </c>
      <c r="V3" s="21">
        <f>U3+1</f>
        <v>14</v>
      </c>
      <c r="W3" s="21">
        <f t="shared" si="3"/>
        <v>15</v>
      </c>
      <c r="X3" s="21">
        <f t="shared" si="3"/>
        <v>16</v>
      </c>
      <c r="Y3" s="21">
        <f t="shared" si="3"/>
        <v>17</v>
      </c>
      <c r="Z3" s="21">
        <f t="shared" si="3"/>
        <v>18</v>
      </c>
      <c r="AA3" s="21">
        <f t="shared" si="3"/>
        <v>19</v>
      </c>
      <c r="AB3" s="21">
        <f t="shared" si="3"/>
        <v>20</v>
      </c>
      <c r="AC3" s="23"/>
      <c r="AD3" s="140"/>
      <c r="AE3" s="141"/>
      <c r="AF3" s="142"/>
      <c r="AG3" s="84">
        <f>AB3+1</f>
        <v>21</v>
      </c>
      <c r="AH3" s="21">
        <f t="shared" si="3"/>
        <v>22</v>
      </c>
      <c r="AI3" s="21">
        <f t="shared" si="3"/>
        <v>23</v>
      </c>
      <c r="AJ3" s="21">
        <f t="shared" si="3"/>
        <v>24</v>
      </c>
      <c r="AK3" s="21">
        <f t="shared" si="3"/>
        <v>25</v>
      </c>
      <c r="AL3" s="21">
        <f t="shared" si="3"/>
        <v>26</v>
      </c>
      <c r="AM3" s="21">
        <f t="shared" si="3"/>
        <v>27</v>
      </c>
      <c r="AN3" s="21">
        <f t="shared" si="3"/>
        <v>28</v>
      </c>
      <c r="AO3" s="21">
        <f t="shared" si="3"/>
        <v>29</v>
      </c>
      <c r="AP3" s="21">
        <f t="shared" si="3"/>
        <v>30</v>
      </c>
      <c r="AQ3" s="8"/>
      <c r="AR3" s="21">
        <f>AP3+1</f>
        <v>31</v>
      </c>
      <c r="AS3" s="21">
        <f t="shared" si="3"/>
        <v>32</v>
      </c>
      <c r="AT3" s="21">
        <f t="shared" si="3"/>
        <v>33</v>
      </c>
      <c r="AU3" s="21">
        <v>34</v>
      </c>
      <c r="AV3" s="149"/>
      <c r="AW3" s="21">
        <v>35</v>
      </c>
      <c r="AX3" s="21">
        <f t="shared" si="3"/>
        <v>36</v>
      </c>
      <c r="AY3" s="21">
        <f t="shared" si="3"/>
        <v>37</v>
      </c>
      <c r="AZ3" s="21">
        <f t="shared" si="3"/>
        <v>38</v>
      </c>
      <c r="BA3" s="21">
        <f t="shared" si="3"/>
        <v>39</v>
      </c>
      <c r="BB3" s="86">
        <f t="shared" si="3"/>
        <v>40</v>
      </c>
      <c r="BC3" s="126"/>
    </row>
    <row r="4" spans="1:55" ht="30" customHeight="1" x14ac:dyDescent="0.25">
      <c r="A4" s="129" t="s">
        <v>12</v>
      </c>
      <c r="B4" s="130"/>
      <c r="C4" s="130"/>
      <c r="D4" s="131"/>
      <c r="E4" s="29">
        <v>2</v>
      </c>
      <c r="F4" s="29">
        <v>48</v>
      </c>
      <c r="G4" s="27"/>
      <c r="H4" s="25"/>
      <c r="I4" s="25"/>
      <c r="J4" s="25"/>
      <c r="K4" s="25"/>
      <c r="L4" s="25"/>
      <c r="M4" s="25"/>
      <c r="N4" s="53"/>
      <c r="O4" s="25"/>
      <c r="P4" s="28"/>
      <c r="Q4" s="7">
        <f t="shared" ref="Q4:Q8" si="4">SUM(G4:P4)</f>
        <v>0</v>
      </c>
      <c r="R4" s="29">
        <v>2</v>
      </c>
      <c r="S4" s="150"/>
      <c r="T4" s="54">
        <v>2</v>
      </c>
      <c r="U4" s="29">
        <v>2</v>
      </c>
      <c r="V4" s="29">
        <v>2</v>
      </c>
      <c r="W4" s="29">
        <v>2</v>
      </c>
      <c r="X4" s="29">
        <v>2</v>
      </c>
      <c r="Y4" s="29">
        <v>2</v>
      </c>
      <c r="Z4" s="30">
        <v>2</v>
      </c>
      <c r="AA4" s="29">
        <v>2</v>
      </c>
      <c r="AB4" s="31">
        <v>2</v>
      </c>
      <c r="AC4" s="22">
        <f>SUM(Q4:AB4)</f>
        <v>20</v>
      </c>
      <c r="AD4" s="143"/>
      <c r="AE4" s="144"/>
      <c r="AF4" s="145"/>
      <c r="AG4" s="32">
        <v>2</v>
      </c>
      <c r="AH4" s="29">
        <v>2</v>
      </c>
      <c r="AI4" s="29">
        <v>2</v>
      </c>
      <c r="AJ4" s="29">
        <v>2</v>
      </c>
      <c r="AK4" s="29">
        <v>2</v>
      </c>
      <c r="AL4" s="29">
        <v>2</v>
      </c>
      <c r="AM4" s="29">
        <v>2</v>
      </c>
      <c r="AN4" s="29">
        <v>2</v>
      </c>
      <c r="AO4" s="29">
        <v>2</v>
      </c>
      <c r="AP4" s="33"/>
      <c r="AQ4" s="7">
        <f>SUM(AG4:AP4)+AC4</f>
        <v>38</v>
      </c>
      <c r="AR4" s="33"/>
      <c r="AS4" s="34">
        <v>2</v>
      </c>
      <c r="AT4" s="34">
        <v>1</v>
      </c>
      <c r="AU4" s="33"/>
      <c r="AV4" s="150"/>
      <c r="AW4" s="33"/>
      <c r="AX4" s="33"/>
      <c r="AY4" s="33"/>
      <c r="AZ4" s="29">
        <v>2</v>
      </c>
      <c r="BA4" s="29">
        <v>2</v>
      </c>
      <c r="BB4" s="31">
        <v>3</v>
      </c>
      <c r="BC4" s="62">
        <f>SUM(AR4:BB4)+AQ4</f>
        <v>48</v>
      </c>
    </row>
    <row r="5" spans="1:55" ht="30" customHeight="1" x14ac:dyDescent="0.25">
      <c r="A5" s="132" t="s">
        <v>13</v>
      </c>
      <c r="B5" s="133"/>
      <c r="C5" s="133"/>
      <c r="D5" s="134"/>
      <c r="E5" s="35">
        <v>2</v>
      </c>
      <c r="F5" s="35">
        <v>32</v>
      </c>
      <c r="G5" s="35">
        <v>3</v>
      </c>
      <c r="H5" s="36">
        <v>1</v>
      </c>
      <c r="I5" s="36">
        <v>1</v>
      </c>
      <c r="J5" s="36">
        <v>1</v>
      </c>
      <c r="K5" s="36">
        <v>1</v>
      </c>
      <c r="L5" s="37"/>
      <c r="M5" s="37"/>
      <c r="N5" s="37"/>
      <c r="O5" s="36">
        <v>1</v>
      </c>
      <c r="P5" s="36">
        <v>1</v>
      </c>
      <c r="Q5" s="7">
        <f t="shared" si="4"/>
        <v>9</v>
      </c>
      <c r="R5" s="37"/>
      <c r="S5" s="150"/>
      <c r="T5" s="37"/>
      <c r="U5" s="36">
        <v>1</v>
      </c>
      <c r="V5" s="36">
        <v>1</v>
      </c>
      <c r="W5" s="37"/>
      <c r="X5" s="37"/>
      <c r="Y5" s="36">
        <v>1</v>
      </c>
      <c r="Z5" s="36">
        <v>1</v>
      </c>
      <c r="AA5" s="36">
        <v>1</v>
      </c>
      <c r="AB5" s="36">
        <v>1</v>
      </c>
      <c r="AC5" s="22">
        <f t="shared" ref="AC5:AC7" si="5">SUM(Q5:AB5)</f>
        <v>15</v>
      </c>
      <c r="AD5" s="143"/>
      <c r="AE5" s="144"/>
      <c r="AF5" s="145"/>
      <c r="AG5" s="36">
        <v>1</v>
      </c>
      <c r="AH5" s="36">
        <v>1</v>
      </c>
      <c r="AI5" s="36">
        <v>1</v>
      </c>
      <c r="AJ5" s="36">
        <v>1</v>
      </c>
      <c r="AK5" s="36">
        <v>1</v>
      </c>
      <c r="AL5" s="36">
        <v>1</v>
      </c>
      <c r="AM5" s="36">
        <v>1</v>
      </c>
      <c r="AN5" s="36">
        <v>1</v>
      </c>
      <c r="AO5" s="36">
        <v>1</v>
      </c>
      <c r="AP5" s="36">
        <v>1</v>
      </c>
      <c r="AQ5" s="7">
        <f t="shared" ref="AQ5:AQ8" si="6">SUM(AG5:AP5)+AC5</f>
        <v>25</v>
      </c>
      <c r="AR5" s="36">
        <v>1</v>
      </c>
      <c r="AS5" s="36">
        <v>1</v>
      </c>
      <c r="AT5" s="36">
        <v>1</v>
      </c>
      <c r="AU5" s="36">
        <v>1</v>
      </c>
      <c r="AV5" s="150"/>
      <c r="AW5" s="36">
        <v>1</v>
      </c>
      <c r="AX5" s="36">
        <v>1</v>
      </c>
      <c r="AY5" s="36">
        <v>1</v>
      </c>
      <c r="AZ5" s="38"/>
      <c r="BA5" s="38"/>
      <c r="BB5" s="42"/>
      <c r="BC5" s="63">
        <f t="shared" ref="BC5:BC8" si="7">SUM(AR5:BB5)+AQ5</f>
        <v>32</v>
      </c>
    </row>
    <row r="6" spans="1:55" ht="30" customHeight="1" x14ac:dyDescent="0.25">
      <c r="A6" s="129" t="s">
        <v>14</v>
      </c>
      <c r="B6" s="130"/>
      <c r="C6" s="130"/>
      <c r="D6" s="131"/>
      <c r="E6" s="29">
        <v>2</v>
      </c>
      <c r="F6" s="29">
        <v>32</v>
      </c>
      <c r="G6" s="39"/>
      <c r="H6" s="30">
        <v>2</v>
      </c>
      <c r="I6" s="30">
        <v>2</v>
      </c>
      <c r="J6" s="30">
        <v>2</v>
      </c>
      <c r="K6" s="30">
        <v>2</v>
      </c>
      <c r="L6" s="30">
        <v>2</v>
      </c>
      <c r="M6" s="30">
        <v>2</v>
      </c>
      <c r="N6" s="30">
        <v>2</v>
      </c>
      <c r="O6" s="30">
        <v>2</v>
      </c>
      <c r="P6" s="30">
        <v>2</v>
      </c>
      <c r="Q6" s="7">
        <f t="shared" si="4"/>
        <v>18</v>
      </c>
      <c r="R6" s="40"/>
      <c r="S6" s="150"/>
      <c r="T6" s="25"/>
      <c r="U6" s="41"/>
      <c r="V6" s="38"/>
      <c r="W6" s="38"/>
      <c r="X6" s="38"/>
      <c r="Y6" s="26"/>
      <c r="Z6" s="38"/>
      <c r="AA6" s="38"/>
      <c r="AB6" s="42"/>
      <c r="AC6" s="22">
        <f t="shared" si="5"/>
        <v>18</v>
      </c>
      <c r="AD6" s="143"/>
      <c r="AE6" s="144"/>
      <c r="AF6" s="145"/>
      <c r="AG6" s="41"/>
      <c r="AH6" s="26"/>
      <c r="AI6" s="38"/>
      <c r="AJ6" s="38"/>
      <c r="AK6" s="38"/>
      <c r="AL6" s="38"/>
      <c r="AM6" s="38"/>
      <c r="AN6" s="26"/>
      <c r="AO6" s="38"/>
      <c r="AP6" s="38"/>
      <c r="AQ6" s="7">
        <f t="shared" si="6"/>
        <v>18</v>
      </c>
      <c r="AR6" s="38"/>
      <c r="AS6" s="38"/>
      <c r="AT6" s="38"/>
      <c r="AU6" s="101">
        <v>1</v>
      </c>
      <c r="AV6" s="150"/>
      <c r="AW6" s="101">
        <v>2</v>
      </c>
      <c r="AX6" s="101">
        <v>2</v>
      </c>
      <c r="AY6" s="101">
        <v>2</v>
      </c>
      <c r="AZ6" s="101">
        <v>3</v>
      </c>
      <c r="BA6" s="101">
        <v>3</v>
      </c>
      <c r="BB6" s="101">
        <v>1</v>
      </c>
      <c r="BC6" s="62">
        <f t="shared" si="7"/>
        <v>32</v>
      </c>
    </row>
    <row r="7" spans="1:55" ht="30" customHeight="1" x14ac:dyDescent="0.25">
      <c r="A7" s="135" t="s">
        <v>15</v>
      </c>
      <c r="B7" s="136"/>
      <c r="C7" s="136"/>
      <c r="D7" s="137"/>
      <c r="E7" s="43">
        <v>3</v>
      </c>
      <c r="F7" s="43">
        <v>48</v>
      </c>
      <c r="G7" s="44">
        <v>4</v>
      </c>
      <c r="H7" s="43">
        <v>1</v>
      </c>
      <c r="I7" s="43">
        <v>1</v>
      </c>
      <c r="J7" s="43">
        <v>1</v>
      </c>
      <c r="K7" s="43">
        <v>1</v>
      </c>
      <c r="L7" s="26"/>
      <c r="M7" s="26"/>
      <c r="N7" s="26"/>
      <c r="O7" s="44">
        <v>1</v>
      </c>
      <c r="P7" s="44">
        <v>1</v>
      </c>
      <c r="Q7" s="7">
        <f t="shared" si="4"/>
        <v>10</v>
      </c>
      <c r="R7" s="26"/>
      <c r="S7" s="150"/>
      <c r="T7" s="26"/>
      <c r="U7" s="44">
        <v>1</v>
      </c>
      <c r="V7" s="44">
        <v>1</v>
      </c>
      <c r="W7" s="26"/>
      <c r="X7" s="26"/>
      <c r="Y7" s="44">
        <v>1</v>
      </c>
      <c r="Z7" s="44">
        <v>1</v>
      </c>
      <c r="AA7" s="44">
        <v>1</v>
      </c>
      <c r="AB7" s="47">
        <v>1</v>
      </c>
      <c r="AC7" s="22">
        <f t="shared" si="5"/>
        <v>16</v>
      </c>
      <c r="AD7" s="143"/>
      <c r="AE7" s="144"/>
      <c r="AF7" s="145"/>
      <c r="AG7" s="48">
        <v>1</v>
      </c>
      <c r="AH7" s="44">
        <v>1</v>
      </c>
      <c r="AI7" s="44">
        <v>1</v>
      </c>
      <c r="AJ7" s="44">
        <v>1</v>
      </c>
      <c r="AK7" s="44">
        <v>1</v>
      </c>
      <c r="AL7" s="44">
        <v>1</v>
      </c>
      <c r="AM7" s="44">
        <v>1</v>
      </c>
      <c r="AN7" s="44">
        <v>1</v>
      </c>
      <c r="AO7" s="44">
        <v>1</v>
      </c>
      <c r="AP7" s="44">
        <v>1</v>
      </c>
      <c r="AQ7" s="7">
        <f t="shared" si="6"/>
        <v>26</v>
      </c>
      <c r="AR7" s="44">
        <v>1</v>
      </c>
      <c r="AS7" s="44">
        <v>2</v>
      </c>
      <c r="AT7" s="44">
        <v>3</v>
      </c>
      <c r="AU7" s="44">
        <v>3</v>
      </c>
      <c r="AV7" s="150"/>
      <c r="AW7" s="44">
        <v>2</v>
      </c>
      <c r="AX7" s="44">
        <v>2</v>
      </c>
      <c r="AY7" s="44">
        <v>2</v>
      </c>
      <c r="AZ7" s="44">
        <v>2</v>
      </c>
      <c r="BA7" s="44">
        <v>2</v>
      </c>
      <c r="BB7" s="47">
        <v>3</v>
      </c>
      <c r="BC7" s="62">
        <f t="shared" si="7"/>
        <v>48</v>
      </c>
    </row>
    <row r="8" spans="1:55" ht="30" customHeight="1" x14ac:dyDescent="0.25">
      <c r="A8" s="127" t="s">
        <v>16</v>
      </c>
      <c r="B8" s="128"/>
      <c r="C8" s="128"/>
      <c r="D8" s="128"/>
      <c r="E8" s="45">
        <v>4</v>
      </c>
      <c r="F8" s="46">
        <v>80</v>
      </c>
      <c r="G8" s="49"/>
      <c r="H8" s="45">
        <v>3</v>
      </c>
      <c r="I8" s="45">
        <v>3</v>
      </c>
      <c r="J8" s="45">
        <v>3</v>
      </c>
      <c r="K8" s="45">
        <v>3</v>
      </c>
      <c r="L8" s="101">
        <v>3</v>
      </c>
      <c r="M8" s="101">
        <v>3</v>
      </c>
      <c r="N8" s="101">
        <v>3</v>
      </c>
      <c r="O8" s="101">
        <v>3</v>
      </c>
      <c r="P8" s="101">
        <v>3</v>
      </c>
      <c r="Q8" s="7">
        <f t="shared" si="4"/>
        <v>27</v>
      </c>
      <c r="R8" s="101">
        <v>3</v>
      </c>
      <c r="S8" s="150"/>
      <c r="T8" s="101">
        <v>3</v>
      </c>
      <c r="U8" s="101">
        <v>3</v>
      </c>
      <c r="V8" s="101">
        <v>3</v>
      </c>
      <c r="W8" s="101">
        <v>3</v>
      </c>
      <c r="X8" s="101">
        <v>3</v>
      </c>
      <c r="Y8" s="101">
        <v>3</v>
      </c>
      <c r="Z8" s="101">
        <v>3</v>
      </c>
      <c r="AA8" s="101">
        <v>2</v>
      </c>
      <c r="AB8" s="26"/>
      <c r="AC8" s="22">
        <f>SUM(Q8:AB8)</f>
        <v>53</v>
      </c>
      <c r="AD8" s="143"/>
      <c r="AE8" s="144"/>
      <c r="AF8" s="145"/>
      <c r="AG8" s="102">
        <v>3</v>
      </c>
      <c r="AH8" s="101">
        <v>3</v>
      </c>
      <c r="AI8" s="101">
        <v>3</v>
      </c>
      <c r="AJ8" s="101">
        <v>3</v>
      </c>
      <c r="AK8" s="49"/>
      <c r="AL8" s="49"/>
      <c r="AM8" s="101">
        <v>3</v>
      </c>
      <c r="AN8" s="101">
        <v>3</v>
      </c>
      <c r="AO8" s="101">
        <v>3</v>
      </c>
      <c r="AP8" s="101">
        <v>3</v>
      </c>
      <c r="AQ8" s="7">
        <f t="shared" si="6"/>
        <v>77</v>
      </c>
      <c r="AR8" s="103">
        <v>3</v>
      </c>
      <c r="AS8" s="37"/>
      <c r="AT8" s="37"/>
      <c r="AU8" s="37"/>
      <c r="AV8" s="150"/>
      <c r="AW8" s="37"/>
      <c r="AX8" s="37"/>
      <c r="AY8" s="37"/>
      <c r="AZ8" s="37"/>
      <c r="BA8" s="37"/>
      <c r="BB8" s="60"/>
      <c r="BC8" s="62">
        <f t="shared" si="7"/>
        <v>80</v>
      </c>
    </row>
    <row r="9" spans="1:55" ht="15" customHeight="1" x14ac:dyDescent="0.25">
      <c r="A9" s="162" t="s">
        <v>3</v>
      </c>
      <c r="B9" s="162"/>
      <c r="C9" s="162"/>
      <c r="D9" s="162"/>
      <c r="E9" s="162">
        <v>0</v>
      </c>
      <c r="F9" s="162">
        <v>40</v>
      </c>
      <c r="G9" s="50"/>
      <c r="H9" s="26"/>
      <c r="I9" s="26"/>
      <c r="J9" s="26"/>
      <c r="K9" s="26"/>
      <c r="L9" s="30">
        <v>1</v>
      </c>
      <c r="M9" s="30">
        <v>1</v>
      </c>
      <c r="N9" s="30">
        <v>1</v>
      </c>
      <c r="O9" s="26"/>
      <c r="P9" s="26"/>
      <c r="Q9" s="160">
        <f>SUM(G9:P10)</f>
        <v>6</v>
      </c>
      <c r="R9" s="30">
        <v>1</v>
      </c>
      <c r="S9" s="150"/>
      <c r="T9" s="30">
        <v>1</v>
      </c>
      <c r="U9" s="33"/>
      <c r="V9" s="33"/>
      <c r="W9" s="30">
        <v>1</v>
      </c>
      <c r="X9" s="30">
        <v>1</v>
      </c>
      <c r="Y9" s="33"/>
      <c r="Z9" s="33"/>
      <c r="AA9" s="33"/>
      <c r="AB9" s="112"/>
      <c r="AC9" s="160">
        <f>SUM(Q9:AB10)</f>
        <v>18</v>
      </c>
      <c r="AD9" s="143"/>
      <c r="AE9" s="144"/>
      <c r="AF9" s="145"/>
      <c r="AG9" s="113"/>
      <c r="AH9" s="33"/>
      <c r="AI9" s="33"/>
      <c r="AJ9" s="33"/>
      <c r="AK9" s="33"/>
      <c r="AL9" s="105"/>
      <c r="AM9" s="105"/>
      <c r="AN9" s="105"/>
      <c r="AO9" s="105"/>
      <c r="AP9" s="30">
        <v>2</v>
      </c>
      <c r="AQ9" s="160">
        <f>SUM(AC9:AP10)</f>
        <v>26</v>
      </c>
      <c r="AR9" s="30">
        <v>2</v>
      </c>
      <c r="AS9" s="30">
        <v>2</v>
      </c>
      <c r="AT9" s="30">
        <v>2</v>
      </c>
      <c r="AU9" s="30">
        <v>2</v>
      </c>
      <c r="AV9" s="150"/>
      <c r="AW9" s="30">
        <v>2</v>
      </c>
      <c r="AX9" s="30">
        <v>2</v>
      </c>
      <c r="AY9" s="30">
        <v>2</v>
      </c>
      <c r="AZ9" s="26"/>
      <c r="BA9" s="26"/>
      <c r="BB9" s="61"/>
      <c r="BC9" s="158">
        <f>SUM(AQ9:BB10)</f>
        <v>40</v>
      </c>
    </row>
    <row r="10" spans="1:55" ht="15" customHeight="1" thickBot="1" x14ac:dyDescent="0.3">
      <c r="A10" s="162"/>
      <c r="B10" s="162"/>
      <c r="C10" s="162"/>
      <c r="D10" s="162"/>
      <c r="E10" s="162"/>
      <c r="F10" s="162"/>
      <c r="G10" s="106"/>
      <c r="H10" s="65"/>
      <c r="I10" s="65"/>
      <c r="J10" s="65"/>
      <c r="K10" s="65"/>
      <c r="L10" s="101">
        <v>1</v>
      </c>
      <c r="M10" s="101">
        <v>1</v>
      </c>
      <c r="N10" s="101">
        <v>1</v>
      </c>
      <c r="O10" s="65"/>
      <c r="P10" s="65"/>
      <c r="Q10" s="161"/>
      <c r="R10" s="101">
        <v>1</v>
      </c>
      <c r="S10" s="150"/>
      <c r="T10" s="101">
        <v>1</v>
      </c>
      <c r="U10" s="111"/>
      <c r="V10" s="111"/>
      <c r="W10" s="101">
        <v>1</v>
      </c>
      <c r="X10" s="101">
        <v>1</v>
      </c>
      <c r="Y10" s="111"/>
      <c r="Z10" s="111"/>
      <c r="AA10" s="101">
        <v>1</v>
      </c>
      <c r="AB10" s="101">
        <v>3</v>
      </c>
      <c r="AC10" s="161"/>
      <c r="AD10" s="143"/>
      <c r="AE10" s="144"/>
      <c r="AF10" s="145"/>
      <c r="AG10" s="114"/>
      <c r="AH10" s="111"/>
      <c r="AI10" s="111"/>
      <c r="AJ10" s="111"/>
      <c r="AK10" s="101">
        <v>3</v>
      </c>
      <c r="AL10" s="101">
        <v>3</v>
      </c>
      <c r="AM10" s="110"/>
      <c r="AN10" s="110"/>
      <c r="AO10" s="110"/>
      <c r="AP10" s="110"/>
      <c r="AQ10" s="161"/>
      <c r="AR10" s="110"/>
      <c r="AS10" s="110"/>
      <c r="AT10" s="110"/>
      <c r="AU10" s="110"/>
      <c r="AV10" s="150"/>
      <c r="AW10" s="115"/>
      <c r="AX10" s="111"/>
      <c r="AY10" s="111"/>
      <c r="AZ10" s="65"/>
      <c r="BA10" s="65"/>
      <c r="BB10" s="107"/>
      <c r="BC10" s="159"/>
    </row>
    <row r="11" spans="1:55" ht="22.5" customHeight="1" thickBot="1" x14ac:dyDescent="0.3">
      <c r="A11" s="138" t="s">
        <v>39</v>
      </c>
      <c r="B11" s="139"/>
      <c r="C11" s="139"/>
      <c r="D11" s="139"/>
      <c r="E11" s="108">
        <f>E4+E5+E6+E7+E8+E9</f>
        <v>13</v>
      </c>
      <c r="F11" s="109">
        <f>F4+F5+F6+F7+F8+F9</f>
        <v>280</v>
      </c>
      <c r="G11" s="80">
        <f>SUM(G4:G10)</f>
        <v>7</v>
      </c>
      <c r="H11" s="81">
        <f>SUM(H4:H10)</f>
        <v>7</v>
      </c>
      <c r="I11" s="81">
        <f t="shared" ref="I11:R11" si="8">SUM(I4:I10)</f>
        <v>7</v>
      </c>
      <c r="J11" s="81">
        <f t="shared" si="8"/>
        <v>7</v>
      </c>
      <c r="K11" s="81">
        <f t="shared" si="8"/>
        <v>7</v>
      </c>
      <c r="L11" s="81">
        <f t="shared" si="8"/>
        <v>7</v>
      </c>
      <c r="M11" s="81">
        <f t="shared" si="8"/>
        <v>7</v>
      </c>
      <c r="N11" s="81">
        <f t="shared" si="8"/>
        <v>7</v>
      </c>
      <c r="O11" s="81">
        <f t="shared" si="8"/>
        <v>7</v>
      </c>
      <c r="P11" s="81">
        <f t="shared" si="8"/>
        <v>7</v>
      </c>
      <c r="Q11" s="55">
        <f>SUM(Q4:Q9)</f>
        <v>70</v>
      </c>
      <c r="R11" s="81">
        <f t="shared" si="8"/>
        <v>7</v>
      </c>
      <c r="S11" s="151"/>
      <c r="T11" s="81">
        <f t="shared" ref="T11" si="9">SUM(T4:T10)</f>
        <v>7</v>
      </c>
      <c r="U11" s="81">
        <f t="shared" ref="U11" si="10">SUM(U4:U10)</f>
        <v>7</v>
      </c>
      <c r="V11" s="81">
        <f t="shared" ref="V11" si="11">SUM(V4:V10)</f>
        <v>7</v>
      </c>
      <c r="W11" s="81">
        <f t="shared" ref="W11" si="12">SUM(W4:W10)</f>
        <v>7</v>
      </c>
      <c r="X11" s="81">
        <f t="shared" ref="X11" si="13">SUM(X4:X10)</f>
        <v>7</v>
      </c>
      <c r="Y11" s="81">
        <f t="shared" ref="Y11" si="14">SUM(Y4:Y10)</f>
        <v>7</v>
      </c>
      <c r="Z11" s="81">
        <f t="shared" ref="Z11" si="15">SUM(Z4:Z10)</f>
        <v>7</v>
      </c>
      <c r="AA11" s="81">
        <f t="shared" ref="AA11:AB11" si="16">SUM(AA4:AA10)</f>
        <v>7</v>
      </c>
      <c r="AB11" s="81">
        <f t="shared" si="16"/>
        <v>7</v>
      </c>
      <c r="AC11" s="57">
        <f>SUM(Q11:AB11)</f>
        <v>140</v>
      </c>
      <c r="AD11" s="146"/>
      <c r="AE11" s="147"/>
      <c r="AF11" s="148"/>
      <c r="AG11" s="81">
        <f t="shared" ref="AG11" si="17">SUM(AG4:AG10)</f>
        <v>7</v>
      </c>
      <c r="AH11" s="81">
        <f t="shared" ref="AH11" si="18">SUM(AH4:AH10)</f>
        <v>7</v>
      </c>
      <c r="AI11" s="81">
        <f t="shared" ref="AI11" si="19">SUM(AI4:AI10)</f>
        <v>7</v>
      </c>
      <c r="AJ11" s="81">
        <f t="shared" ref="AJ11" si="20">SUM(AJ4:AJ10)</f>
        <v>7</v>
      </c>
      <c r="AK11" s="81">
        <f t="shared" ref="AK11" si="21">SUM(AK4:AK10)</f>
        <v>7</v>
      </c>
      <c r="AL11" s="81">
        <f t="shared" ref="AL11" si="22">SUM(AL4:AL10)</f>
        <v>7</v>
      </c>
      <c r="AM11" s="81">
        <f t="shared" ref="AM11" si="23">SUM(AM4:AM10)</f>
        <v>7</v>
      </c>
      <c r="AN11" s="81">
        <f t="shared" ref="AN11" si="24">SUM(AN4:AN10)</f>
        <v>7</v>
      </c>
      <c r="AO11" s="81">
        <f t="shared" ref="AO11" si="25">SUM(AO4:AO10)</f>
        <v>7</v>
      </c>
      <c r="AP11" s="81">
        <f t="shared" ref="AP11" si="26">SUM(AP4:AP10)</f>
        <v>7</v>
      </c>
      <c r="AQ11" s="58">
        <f>SUM(AG11:AP11)+AC11</f>
        <v>210</v>
      </c>
      <c r="AR11" s="81">
        <f t="shared" ref="AR11" si="27">SUM(AR4:AR10)</f>
        <v>7</v>
      </c>
      <c r="AS11" s="81">
        <f t="shared" ref="AS11" si="28">SUM(AS4:AS10)</f>
        <v>7</v>
      </c>
      <c r="AT11" s="81">
        <f t="shared" ref="AT11" si="29">SUM(AT4:AT10)</f>
        <v>7</v>
      </c>
      <c r="AU11" s="81">
        <f t="shared" ref="AU11" si="30">SUM(AU4:AU10)</f>
        <v>7</v>
      </c>
      <c r="AV11" s="151"/>
      <c r="AW11" s="81">
        <f t="shared" ref="AW11" si="31">SUM(AW4:AW10)</f>
        <v>7</v>
      </c>
      <c r="AX11" s="81">
        <f t="shared" ref="AX11" si="32">SUM(AX4:AX10)</f>
        <v>7</v>
      </c>
      <c r="AY11" s="81">
        <f t="shared" ref="AY11" si="33">SUM(AY4:AY10)</f>
        <v>7</v>
      </c>
      <c r="AZ11" s="81">
        <f t="shared" ref="AZ11" si="34">SUM(AZ4:AZ10)</f>
        <v>7</v>
      </c>
      <c r="BA11" s="81">
        <f t="shared" ref="BA11" si="35">SUM(BA4:BA10)</f>
        <v>7</v>
      </c>
      <c r="BB11" s="81">
        <f t="shared" ref="BB11" si="36">SUM(BB4:BB10)</f>
        <v>7</v>
      </c>
      <c r="BC11" s="64">
        <f>SUM(BC4:BC9)</f>
        <v>280</v>
      </c>
    </row>
    <row r="12" spans="1:55" s="19" customFormat="1" ht="84.95" customHeight="1" thickBot="1" x14ac:dyDescent="0.2">
      <c r="A12" s="121" t="s">
        <v>19</v>
      </c>
      <c r="B12" s="122"/>
      <c r="C12" s="122"/>
      <c r="D12" s="122"/>
      <c r="E12" s="122"/>
      <c r="F12" s="123"/>
      <c r="G12" s="66"/>
      <c r="H12" s="67"/>
      <c r="I12" s="67"/>
      <c r="J12" s="67"/>
      <c r="K12" s="67"/>
      <c r="L12" s="67"/>
      <c r="M12" s="67"/>
      <c r="N12" s="68" t="s">
        <v>25</v>
      </c>
      <c r="O12" s="67"/>
      <c r="P12" s="67"/>
      <c r="Q12" s="69"/>
      <c r="R12" s="67"/>
      <c r="S12" s="56"/>
      <c r="T12" s="68" t="s">
        <v>17</v>
      </c>
      <c r="U12" s="70"/>
      <c r="V12" s="70"/>
      <c r="W12" s="70"/>
      <c r="X12" s="68" t="s">
        <v>18</v>
      </c>
      <c r="Y12" s="70"/>
      <c r="Z12" s="70"/>
      <c r="AA12" s="70"/>
      <c r="AB12" s="71" t="s">
        <v>36</v>
      </c>
      <c r="AC12" s="57"/>
      <c r="AD12" s="72"/>
      <c r="AE12" s="73"/>
      <c r="AF12" s="74"/>
      <c r="AG12" s="75"/>
      <c r="AH12" s="70"/>
      <c r="AI12" s="70"/>
      <c r="AJ12" s="70"/>
      <c r="AK12" s="70"/>
      <c r="AL12" s="76" t="s">
        <v>20</v>
      </c>
      <c r="AM12" s="67"/>
      <c r="AN12" s="67"/>
      <c r="AO12" s="67"/>
      <c r="AP12" s="76"/>
      <c r="AQ12" s="58"/>
      <c r="AR12" s="76" t="s">
        <v>21</v>
      </c>
      <c r="AS12" s="67"/>
      <c r="AT12" s="76" t="s">
        <v>22</v>
      </c>
      <c r="AU12" s="67"/>
      <c r="AV12" s="77"/>
      <c r="AW12" s="76" t="s">
        <v>23</v>
      </c>
      <c r="AX12" s="70"/>
      <c r="AY12" s="76" t="s">
        <v>24</v>
      </c>
      <c r="AZ12" s="67"/>
      <c r="BA12" s="67"/>
      <c r="BB12" s="78"/>
      <c r="BC12" s="79"/>
    </row>
    <row r="14" spans="1:55" x14ac:dyDescent="0.25">
      <c r="D14" s="9" t="s">
        <v>42</v>
      </c>
      <c r="F14" s="17"/>
      <c r="G14" s="13"/>
    </row>
    <row r="15" spans="1:55" x14ac:dyDescent="0.25">
      <c r="D15" s="9" t="s">
        <v>41</v>
      </c>
      <c r="F15" s="9">
        <f>F4+F5+F6</f>
        <v>112</v>
      </c>
      <c r="G15" s="9">
        <f>G4+G5+G6+G9</f>
        <v>3</v>
      </c>
      <c r="H15" s="9">
        <f t="shared" ref="H15:BC15" si="37">H4+H5+H6+H9</f>
        <v>3</v>
      </c>
      <c r="I15" s="9">
        <f t="shared" si="37"/>
        <v>3</v>
      </c>
      <c r="J15" s="9">
        <f t="shared" si="37"/>
        <v>3</v>
      </c>
      <c r="K15" s="9">
        <f t="shared" si="37"/>
        <v>3</v>
      </c>
      <c r="L15" s="9">
        <f>L4+L5+L6+L9</f>
        <v>3</v>
      </c>
      <c r="M15" s="9">
        <f t="shared" si="37"/>
        <v>3</v>
      </c>
      <c r="N15" s="9">
        <f t="shared" si="37"/>
        <v>3</v>
      </c>
      <c r="O15" s="9">
        <f t="shared" si="37"/>
        <v>3</v>
      </c>
      <c r="P15" s="9">
        <f t="shared" si="37"/>
        <v>3</v>
      </c>
      <c r="Q15" s="9">
        <f t="shared" si="37"/>
        <v>33</v>
      </c>
      <c r="R15" s="9">
        <f t="shared" si="37"/>
        <v>3</v>
      </c>
      <c r="T15" s="9">
        <f t="shared" si="37"/>
        <v>3</v>
      </c>
      <c r="U15" s="9">
        <f t="shared" si="37"/>
        <v>3</v>
      </c>
      <c r="V15" s="9">
        <f t="shared" si="37"/>
        <v>3</v>
      </c>
      <c r="W15" s="9">
        <f t="shared" si="37"/>
        <v>3</v>
      </c>
      <c r="X15" s="9">
        <f t="shared" si="37"/>
        <v>3</v>
      </c>
      <c r="Y15" s="9">
        <f t="shared" si="37"/>
        <v>3</v>
      </c>
      <c r="Z15" s="9">
        <f t="shared" si="37"/>
        <v>3</v>
      </c>
      <c r="AA15" s="9">
        <f t="shared" si="37"/>
        <v>3</v>
      </c>
      <c r="AB15" s="9">
        <f t="shared" si="37"/>
        <v>3</v>
      </c>
      <c r="AC15" s="9">
        <f t="shared" si="37"/>
        <v>71</v>
      </c>
      <c r="AG15" s="9">
        <f t="shared" si="37"/>
        <v>3</v>
      </c>
      <c r="AH15" s="9">
        <f t="shared" si="37"/>
        <v>3</v>
      </c>
      <c r="AI15" s="9">
        <f t="shared" si="37"/>
        <v>3</v>
      </c>
      <c r="AJ15" s="9">
        <f t="shared" si="37"/>
        <v>3</v>
      </c>
      <c r="AK15" s="9">
        <f t="shared" si="37"/>
        <v>3</v>
      </c>
      <c r="AL15" s="9">
        <f t="shared" si="37"/>
        <v>3</v>
      </c>
      <c r="AM15" s="9">
        <f t="shared" si="37"/>
        <v>3</v>
      </c>
      <c r="AN15" s="9">
        <f t="shared" si="37"/>
        <v>3</v>
      </c>
      <c r="AO15" s="9">
        <f t="shared" si="37"/>
        <v>3</v>
      </c>
      <c r="AP15" s="9">
        <f t="shared" si="37"/>
        <v>3</v>
      </c>
      <c r="AQ15" s="9">
        <f t="shared" si="37"/>
        <v>107</v>
      </c>
      <c r="AR15" s="9">
        <f t="shared" si="37"/>
        <v>3</v>
      </c>
      <c r="AS15" s="9">
        <f t="shared" si="37"/>
        <v>5</v>
      </c>
      <c r="AT15" s="9">
        <f t="shared" si="37"/>
        <v>4</v>
      </c>
      <c r="AU15" s="9">
        <f>AU4+AU5+AU9</f>
        <v>3</v>
      </c>
      <c r="AW15" s="9">
        <f t="shared" ref="AV15:BB15" si="38">AW4+AW5+AW9</f>
        <v>3</v>
      </c>
      <c r="AX15" s="9">
        <f t="shared" si="38"/>
        <v>3</v>
      </c>
      <c r="AY15" s="9">
        <f t="shared" si="38"/>
        <v>3</v>
      </c>
      <c r="AZ15" s="9">
        <f t="shared" si="38"/>
        <v>2</v>
      </c>
      <c r="BA15" s="9">
        <f t="shared" si="38"/>
        <v>2</v>
      </c>
      <c r="BB15" s="9">
        <f t="shared" si="38"/>
        <v>3</v>
      </c>
      <c r="BC15" s="9">
        <f t="shared" si="37"/>
        <v>152</v>
      </c>
    </row>
    <row r="16" spans="1:55" x14ac:dyDescent="0.25">
      <c r="D16" s="9" t="s">
        <v>40</v>
      </c>
      <c r="F16" s="9">
        <f>F7+F8</f>
        <v>128</v>
      </c>
      <c r="G16" s="9">
        <f>G7+G8+G10</f>
        <v>4</v>
      </c>
      <c r="H16" s="9">
        <f t="shared" ref="H16:BC16" si="39">H7+H8+H10</f>
        <v>4</v>
      </c>
      <c r="I16" s="9">
        <f t="shared" si="39"/>
        <v>4</v>
      </c>
      <c r="J16" s="9">
        <f t="shared" si="39"/>
        <v>4</v>
      </c>
      <c r="K16" s="9">
        <f t="shared" si="39"/>
        <v>4</v>
      </c>
      <c r="L16" s="9">
        <f t="shared" si="39"/>
        <v>4</v>
      </c>
      <c r="M16" s="9">
        <f t="shared" si="39"/>
        <v>4</v>
      </c>
      <c r="N16" s="9">
        <f t="shared" si="39"/>
        <v>4</v>
      </c>
      <c r="O16" s="9">
        <f t="shared" si="39"/>
        <v>4</v>
      </c>
      <c r="P16" s="9">
        <f t="shared" si="39"/>
        <v>4</v>
      </c>
      <c r="Q16" s="9">
        <f t="shared" si="39"/>
        <v>37</v>
      </c>
      <c r="R16" s="9">
        <f t="shared" si="39"/>
        <v>4</v>
      </c>
      <c r="T16" s="9">
        <f t="shared" si="39"/>
        <v>4</v>
      </c>
      <c r="U16" s="9">
        <f t="shared" si="39"/>
        <v>4</v>
      </c>
      <c r="V16" s="9">
        <f t="shared" si="39"/>
        <v>4</v>
      </c>
      <c r="W16" s="9">
        <f t="shared" si="39"/>
        <v>4</v>
      </c>
      <c r="X16" s="9">
        <f t="shared" si="39"/>
        <v>4</v>
      </c>
      <c r="Y16" s="9">
        <f t="shared" si="39"/>
        <v>4</v>
      </c>
      <c r="Z16" s="9">
        <f t="shared" si="39"/>
        <v>4</v>
      </c>
      <c r="AA16" s="9">
        <f t="shared" si="39"/>
        <v>4</v>
      </c>
      <c r="AB16" s="9">
        <f t="shared" si="39"/>
        <v>4</v>
      </c>
      <c r="AC16" s="9">
        <f t="shared" si="39"/>
        <v>69</v>
      </c>
      <c r="AG16" s="9">
        <f t="shared" si="39"/>
        <v>4</v>
      </c>
      <c r="AH16" s="9">
        <f t="shared" si="39"/>
        <v>4</v>
      </c>
      <c r="AI16" s="9">
        <f t="shared" si="39"/>
        <v>4</v>
      </c>
      <c r="AJ16" s="9">
        <f t="shared" si="39"/>
        <v>4</v>
      </c>
      <c r="AK16" s="9">
        <f t="shared" si="39"/>
        <v>4</v>
      </c>
      <c r="AL16" s="9">
        <f t="shared" si="39"/>
        <v>4</v>
      </c>
      <c r="AM16" s="9">
        <f t="shared" si="39"/>
        <v>4</v>
      </c>
      <c r="AN16" s="9">
        <f t="shared" si="39"/>
        <v>4</v>
      </c>
      <c r="AO16" s="9">
        <f t="shared" si="39"/>
        <v>4</v>
      </c>
      <c r="AP16" s="9">
        <f t="shared" si="39"/>
        <v>4</v>
      </c>
      <c r="AQ16" s="9">
        <f t="shared" si="39"/>
        <v>103</v>
      </c>
      <c r="AR16" s="9">
        <f t="shared" si="39"/>
        <v>4</v>
      </c>
      <c r="AS16" s="9">
        <f t="shared" si="39"/>
        <v>2</v>
      </c>
      <c r="AT16" s="9">
        <f t="shared" si="39"/>
        <v>3</v>
      </c>
      <c r="AU16" s="9">
        <f>AU7+AU8+AU10+AU6</f>
        <v>4</v>
      </c>
      <c r="AW16" s="9">
        <f t="shared" ref="AV16:BB16" si="40">AW7+AW8+AW10+AW6</f>
        <v>4</v>
      </c>
      <c r="AX16" s="9">
        <f t="shared" si="40"/>
        <v>4</v>
      </c>
      <c r="AY16" s="9">
        <f t="shared" si="40"/>
        <v>4</v>
      </c>
      <c r="AZ16" s="9">
        <f t="shared" si="40"/>
        <v>5</v>
      </c>
      <c r="BA16" s="9">
        <f t="shared" si="40"/>
        <v>5</v>
      </c>
      <c r="BB16" s="9">
        <f t="shared" si="40"/>
        <v>4</v>
      </c>
      <c r="BC16" s="9">
        <f t="shared" si="39"/>
        <v>128</v>
      </c>
    </row>
    <row r="17" spans="4:55" x14ac:dyDescent="0.25">
      <c r="F17" s="9">
        <f>SUM(F15:F16)</f>
        <v>240</v>
      </c>
      <c r="G17" s="9">
        <f t="shared" ref="G17:BC17" si="41">SUM(G15:G16)</f>
        <v>7</v>
      </c>
      <c r="H17" s="9">
        <f t="shared" si="41"/>
        <v>7</v>
      </c>
      <c r="I17" s="9">
        <f t="shared" si="41"/>
        <v>7</v>
      </c>
      <c r="J17" s="9">
        <f t="shared" si="41"/>
        <v>7</v>
      </c>
      <c r="K17" s="9">
        <f t="shared" si="41"/>
        <v>7</v>
      </c>
      <c r="L17" s="9">
        <f t="shared" si="41"/>
        <v>7</v>
      </c>
      <c r="M17" s="9">
        <f t="shared" si="41"/>
        <v>7</v>
      </c>
      <c r="N17" s="9">
        <f t="shared" si="41"/>
        <v>7</v>
      </c>
      <c r="O17" s="9">
        <f t="shared" si="41"/>
        <v>7</v>
      </c>
      <c r="P17" s="9">
        <f t="shared" si="41"/>
        <v>7</v>
      </c>
      <c r="Q17" s="9">
        <f t="shared" si="41"/>
        <v>70</v>
      </c>
      <c r="R17" s="9">
        <f t="shared" si="41"/>
        <v>7</v>
      </c>
      <c r="T17" s="9">
        <f t="shared" si="41"/>
        <v>7</v>
      </c>
      <c r="U17" s="9">
        <f t="shared" si="41"/>
        <v>7</v>
      </c>
      <c r="V17" s="9">
        <f t="shared" si="41"/>
        <v>7</v>
      </c>
      <c r="W17" s="9">
        <f t="shared" si="41"/>
        <v>7</v>
      </c>
      <c r="X17" s="9">
        <f t="shared" si="41"/>
        <v>7</v>
      </c>
      <c r="Y17" s="9">
        <f t="shared" si="41"/>
        <v>7</v>
      </c>
      <c r="Z17" s="9">
        <f t="shared" si="41"/>
        <v>7</v>
      </c>
      <c r="AA17" s="9">
        <f t="shared" si="41"/>
        <v>7</v>
      </c>
      <c r="AB17" s="9">
        <f t="shared" si="41"/>
        <v>7</v>
      </c>
      <c r="AC17" s="9">
        <f t="shared" si="41"/>
        <v>140</v>
      </c>
      <c r="AG17" s="9">
        <f t="shared" si="41"/>
        <v>7</v>
      </c>
      <c r="AH17" s="9">
        <f t="shared" si="41"/>
        <v>7</v>
      </c>
      <c r="AI17" s="9">
        <f t="shared" si="41"/>
        <v>7</v>
      </c>
      <c r="AJ17" s="9">
        <f t="shared" si="41"/>
        <v>7</v>
      </c>
      <c r="AK17" s="9">
        <f t="shared" si="41"/>
        <v>7</v>
      </c>
      <c r="AL17" s="9">
        <f t="shared" si="41"/>
        <v>7</v>
      </c>
      <c r="AM17" s="9">
        <f t="shared" si="41"/>
        <v>7</v>
      </c>
      <c r="AN17" s="9">
        <f t="shared" si="41"/>
        <v>7</v>
      </c>
      <c r="AO17" s="9">
        <f t="shared" si="41"/>
        <v>7</v>
      </c>
      <c r="AP17" s="9">
        <f t="shared" si="41"/>
        <v>7</v>
      </c>
      <c r="AQ17" s="9">
        <f t="shared" si="41"/>
        <v>210</v>
      </c>
      <c r="AR17" s="9">
        <f t="shared" si="41"/>
        <v>7</v>
      </c>
      <c r="AS17" s="9">
        <f t="shared" si="41"/>
        <v>7</v>
      </c>
      <c r="AT17" s="9">
        <f t="shared" si="41"/>
        <v>7</v>
      </c>
      <c r="AU17" s="9">
        <f>SUM(AU15:AU16)</f>
        <v>7</v>
      </c>
      <c r="AW17" s="9">
        <f t="shared" si="41"/>
        <v>7</v>
      </c>
      <c r="AX17" s="9">
        <f t="shared" si="41"/>
        <v>7</v>
      </c>
      <c r="AY17" s="9">
        <f t="shared" si="41"/>
        <v>7</v>
      </c>
      <c r="AZ17" s="9">
        <f t="shared" si="41"/>
        <v>7</v>
      </c>
      <c r="BA17" s="9">
        <f t="shared" si="41"/>
        <v>7</v>
      </c>
      <c r="BB17" s="9">
        <f t="shared" si="41"/>
        <v>7</v>
      </c>
      <c r="BC17" s="9">
        <f t="shared" si="41"/>
        <v>280</v>
      </c>
    </row>
    <row r="18" spans="4:55" x14ac:dyDescent="0.25">
      <c r="F18" s="9"/>
      <c r="G18" s="9"/>
    </row>
    <row r="19" spans="4:55" x14ac:dyDescent="0.25">
      <c r="D19" s="9" t="s">
        <v>43</v>
      </c>
    </row>
    <row r="20" spans="4:55" x14ac:dyDescent="0.25">
      <c r="D20" s="9" t="s">
        <v>41</v>
      </c>
      <c r="F20" s="9">
        <f>F4+F6</f>
        <v>80</v>
      </c>
      <c r="G20" s="12">
        <f>G4+G6+G9</f>
        <v>0</v>
      </c>
      <c r="H20" s="12">
        <f t="shared" ref="H20:BC20" si="42">H4+H6+H9</f>
        <v>2</v>
      </c>
      <c r="I20" s="12">
        <f t="shared" si="42"/>
        <v>2</v>
      </c>
      <c r="J20" s="12">
        <f t="shared" si="42"/>
        <v>2</v>
      </c>
      <c r="K20" s="12">
        <f t="shared" si="42"/>
        <v>2</v>
      </c>
      <c r="L20" s="12">
        <f t="shared" si="42"/>
        <v>3</v>
      </c>
      <c r="M20" s="12">
        <f t="shared" si="42"/>
        <v>3</v>
      </c>
      <c r="N20" s="12">
        <f t="shared" si="42"/>
        <v>3</v>
      </c>
      <c r="O20" s="12">
        <f t="shared" si="42"/>
        <v>2</v>
      </c>
      <c r="P20" s="12">
        <f t="shared" si="42"/>
        <v>2</v>
      </c>
      <c r="Q20" s="12">
        <f t="shared" si="42"/>
        <v>24</v>
      </c>
      <c r="R20" s="12">
        <f t="shared" si="42"/>
        <v>3</v>
      </c>
      <c r="S20" s="12"/>
      <c r="T20" s="12">
        <f t="shared" si="42"/>
        <v>3</v>
      </c>
      <c r="U20" s="12">
        <f t="shared" si="42"/>
        <v>2</v>
      </c>
      <c r="V20" s="12">
        <f t="shared" si="42"/>
        <v>2</v>
      </c>
      <c r="W20" s="12">
        <f t="shared" si="42"/>
        <v>3</v>
      </c>
      <c r="X20" s="12">
        <f t="shared" si="42"/>
        <v>3</v>
      </c>
      <c r="Y20" s="12">
        <f t="shared" si="42"/>
        <v>2</v>
      </c>
      <c r="Z20" s="12">
        <f t="shared" si="42"/>
        <v>2</v>
      </c>
      <c r="AA20" s="12">
        <f t="shared" si="42"/>
        <v>2</v>
      </c>
      <c r="AB20" s="12">
        <f t="shared" si="42"/>
        <v>2</v>
      </c>
      <c r="AC20" s="12">
        <f t="shared" si="42"/>
        <v>56</v>
      </c>
      <c r="AD20" s="12"/>
      <c r="AE20" s="12"/>
      <c r="AF20" s="12"/>
      <c r="AG20" s="12">
        <f t="shared" si="42"/>
        <v>2</v>
      </c>
      <c r="AH20" s="12">
        <f t="shared" si="42"/>
        <v>2</v>
      </c>
      <c r="AI20" s="12">
        <f t="shared" si="42"/>
        <v>2</v>
      </c>
      <c r="AJ20" s="12">
        <f t="shared" si="42"/>
        <v>2</v>
      </c>
      <c r="AK20" s="12">
        <f t="shared" si="42"/>
        <v>2</v>
      </c>
      <c r="AL20" s="12">
        <f t="shared" si="42"/>
        <v>2</v>
      </c>
      <c r="AM20" s="12">
        <f t="shared" si="42"/>
        <v>2</v>
      </c>
      <c r="AN20" s="12">
        <f t="shared" si="42"/>
        <v>2</v>
      </c>
      <c r="AO20" s="12">
        <f t="shared" si="42"/>
        <v>2</v>
      </c>
      <c r="AP20" s="12">
        <f t="shared" si="42"/>
        <v>2</v>
      </c>
      <c r="AQ20" s="12">
        <f t="shared" si="42"/>
        <v>82</v>
      </c>
      <c r="AR20" s="12">
        <f t="shared" si="42"/>
        <v>2</v>
      </c>
      <c r="AS20" s="12">
        <f t="shared" si="42"/>
        <v>4</v>
      </c>
      <c r="AT20" s="12">
        <f t="shared" si="42"/>
        <v>3</v>
      </c>
      <c r="AU20" s="12">
        <f>AU4+AU9</f>
        <v>2</v>
      </c>
      <c r="AV20" s="12"/>
      <c r="AW20" s="12">
        <f t="shared" ref="AV20:BB20" si="43">AW4+AW9</f>
        <v>2</v>
      </c>
      <c r="AX20" s="12">
        <f t="shared" si="43"/>
        <v>2</v>
      </c>
      <c r="AY20" s="12">
        <f t="shared" si="43"/>
        <v>2</v>
      </c>
      <c r="AZ20" s="12">
        <f t="shared" si="43"/>
        <v>2</v>
      </c>
      <c r="BA20" s="12">
        <f t="shared" si="43"/>
        <v>2</v>
      </c>
      <c r="BB20" s="12">
        <f t="shared" si="43"/>
        <v>3</v>
      </c>
      <c r="BC20" s="12">
        <f t="shared" si="42"/>
        <v>120</v>
      </c>
    </row>
    <row r="21" spans="4:55" x14ac:dyDescent="0.25">
      <c r="D21" s="9" t="s">
        <v>40</v>
      </c>
      <c r="F21" s="9">
        <f>F8</f>
        <v>80</v>
      </c>
      <c r="G21" s="12">
        <f>G8+G10</f>
        <v>0</v>
      </c>
      <c r="H21" s="12">
        <f t="shared" ref="H21:BC21" si="44">H8+H10</f>
        <v>3</v>
      </c>
      <c r="I21" s="12">
        <f t="shared" si="44"/>
        <v>3</v>
      </c>
      <c r="J21" s="12">
        <f t="shared" si="44"/>
        <v>3</v>
      </c>
      <c r="K21" s="12">
        <f t="shared" si="44"/>
        <v>3</v>
      </c>
      <c r="L21" s="12">
        <f t="shared" si="44"/>
        <v>4</v>
      </c>
      <c r="M21" s="12">
        <f t="shared" si="44"/>
        <v>4</v>
      </c>
      <c r="N21" s="12">
        <f t="shared" si="44"/>
        <v>4</v>
      </c>
      <c r="O21" s="12">
        <f t="shared" si="44"/>
        <v>3</v>
      </c>
      <c r="P21" s="12">
        <f t="shared" si="44"/>
        <v>3</v>
      </c>
      <c r="Q21" s="12">
        <f t="shared" si="44"/>
        <v>27</v>
      </c>
      <c r="R21" s="12">
        <f t="shared" si="44"/>
        <v>4</v>
      </c>
      <c r="S21" s="12"/>
      <c r="T21" s="12">
        <f t="shared" si="44"/>
        <v>4</v>
      </c>
      <c r="U21" s="12">
        <f t="shared" si="44"/>
        <v>3</v>
      </c>
      <c r="V21" s="12">
        <f t="shared" si="44"/>
        <v>3</v>
      </c>
      <c r="W21" s="12">
        <f t="shared" si="44"/>
        <v>4</v>
      </c>
      <c r="X21" s="12">
        <f t="shared" si="44"/>
        <v>4</v>
      </c>
      <c r="Y21" s="12">
        <f t="shared" si="44"/>
        <v>3</v>
      </c>
      <c r="Z21" s="12">
        <f t="shared" si="44"/>
        <v>3</v>
      </c>
      <c r="AA21" s="12">
        <f t="shared" si="44"/>
        <v>3</v>
      </c>
      <c r="AB21" s="12">
        <f t="shared" si="44"/>
        <v>3</v>
      </c>
      <c r="AC21" s="12">
        <f t="shared" si="44"/>
        <v>53</v>
      </c>
      <c r="AD21" s="12"/>
      <c r="AE21" s="12"/>
      <c r="AF21" s="12"/>
      <c r="AG21" s="12">
        <f t="shared" si="44"/>
        <v>3</v>
      </c>
      <c r="AH21" s="12">
        <f t="shared" si="44"/>
        <v>3</v>
      </c>
      <c r="AI21" s="12">
        <f t="shared" si="44"/>
        <v>3</v>
      </c>
      <c r="AJ21" s="12">
        <f t="shared" si="44"/>
        <v>3</v>
      </c>
      <c r="AK21" s="12">
        <f t="shared" si="44"/>
        <v>3</v>
      </c>
      <c r="AL21" s="12">
        <f t="shared" si="44"/>
        <v>3</v>
      </c>
      <c r="AM21" s="12">
        <f t="shared" si="44"/>
        <v>3</v>
      </c>
      <c r="AN21" s="12">
        <f t="shared" si="44"/>
        <v>3</v>
      </c>
      <c r="AO21" s="12">
        <f t="shared" si="44"/>
        <v>3</v>
      </c>
      <c r="AP21" s="12">
        <f t="shared" si="44"/>
        <v>3</v>
      </c>
      <c r="AQ21" s="12">
        <f t="shared" si="44"/>
        <v>77</v>
      </c>
      <c r="AR21" s="12">
        <f t="shared" si="44"/>
        <v>3</v>
      </c>
      <c r="AS21" s="12">
        <f t="shared" si="44"/>
        <v>0</v>
      </c>
      <c r="AT21" s="12">
        <f t="shared" si="44"/>
        <v>0</v>
      </c>
      <c r="AU21" s="12">
        <f>AU8+AU10+AU6</f>
        <v>1</v>
      </c>
      <c r="AV21" s="12"/>
      <c r="AW21" s="12">
        <f t="shared" ref="AV21:BB21" si="45">AW8+AW10+AW6</f>
        <v>2</v>
      </c>
      <c r="AX21" s="12">
        <f t="shared" si="45"/>
        <v>2</v>
      </c>
      <c r="AY21" s="12">
        <f t="shared" si="45"/>
        <v>2</v>
      </c>
      <c r="AZ21" s="12">
        <f t="shared" si="45"/>
        <v>3</v>
      </c>
      <c r="BA21" s="12">
        <f t="shared" si="45"/>
        <v>3</v>
      </c>
      <c r="BB21" s="12">
        <f t="shared" si="45"/>
        <v>1</v>
      </c>
      <c r="BC21" s="12">
        <f t="shared" si="44"/>
        <v>80</v>
      </c>
    </row>
    <row r="22" spans="4:55" x14ac:dyDescent="0.25">
      <c r="F22" s="9">
        <f>SUM(F20:F21)</f>
        <v>160</v>
      </c>
      <c r="G22" s="9">
        <f t="shared" ref="G22" si="46">SUM(G20:G21)</f>
        <v>0</v>
      </c>
      <c r="H22" s="9">
        <f t="shared" ref="H22" si="47">SUM(H20:H21)</f>
        <v>5</v>
      </c>
      <c r="I22" s="9">
        <f t="shared" ref="I22" si="48">SUM(I20:I21)</f>
        <v>5</v>
      </c>
      <c r="J22" s="9">
        <f t="shared" ref="J22" si="49">SUM(J20:J21)</f>
        <v>5</v>
      </c>
      <c r="K22" s="9">
        <f t="shared" ref="K22" si="50">SUM(K20:K21)</f>
        <v>5</v>
      </c>
      <c r="L22" s="9">
        <f t="shared" ref="L22" si="51">SUM(L20:L21)</f>
        <v>7</v>
      </c>
      <c r="M22" s="9">
        <f t="shared" ref="M22" si="52">SUM(M20:M21)</f>
        <v>7</v>
      </c>
      <c r="N22" s="9">
        <f t="shared" ref="N22" si="53">SUM(N20:N21)</f>
        <v>7</v>
      </c>
      <c r="O22" s="9">
        <f t="shared" ref="O22" si="54">SUM(O20:O21)</f>
        <v>5</v>
      </c>
      <c r="P22" s="9">
        <f t="shared" ref="P22" si="55">SUM(P20:P21)</f>
        <v>5</v>
      </c>
      <c r="Q22" s="9">
        <f t="shared" ref="Q22" si="56">SUM(Q20:Q21)</f>
        <v>51</v>
      </c>
      <c r="R22" s="9">
        <f t="shared" ref="R22" si="57">SUM(R20:R21)</f>
        <v>7</v>
      </c>
      <c r="T22" s="9">
        <f t="shared" ref="T22" si="58">SUM(T20:T21)</f>
        <v>7</v>
      </c>
      <c r="U22" s="9">
        <f t="shared" ref="U22" si="59">SUM(U20:U21)</f>
        <v>5</v>
      </c>
      <c r="V22" s="9">
        <f t="shared" ref="V22" si="60">SUM(V20:V21)</f>
        <v>5</v>
      </c>
      <c r="W22" s="9">
        <f t="shared" ref="W22" si="61">SUM(W20:W21)</f>
        <v>7</v>
      </c>
      <c r="X22" s="9">
        <f t="shared" ref="X22" si="62">SUM(X20:X21)</f>
        <v>7</v>
      </c>
      <c r="Y22" s="9">
        <f t="shared" ref="Y22" si="63">SUM(Y20:Y21)</f>
        <v>5</v>
      </c>
      <c r="Z22" s="9">
        <f t="shared" ref="Z22" si="64">SUM(Z20:Z21)</f>
        <v>5</v>
      </c>
      <c r="AA22" s="9">
        <f t="shared" ref="AA22" si="65">SUM(AA20:AA21)</f>
        <v>5</v>
      </c>
      <c r="AB22" s="9">
        <f t="shared" ref="AB22" si="66">SUM(AB20:AB21)</f>
        <v>5</v>
      </c>
      <c r="AC22" s="9">
        <f t="shared" ref="AC22" si="67">SUM(AC20:AC21)</f>
        <v>109</v>
      </c>
      <c r="AG22" s="9">
        <f t="shared" ref="AG22" si="68">SUM(AG20:AG21)</f>
        <v>5</v>
      </c>
      <c r="AH22" s="9">
        <f t="shared" ref="AH22" si="69">SUM(AH20:AH21)</f>
        <v>5</v>
      </c>
      <c r="AI22" s="9">
        <f t="shared" ref="AI22" si="70">SUM(AI20:AI21)</f>
        <v>5</v>
      </c>
      <c r="AJ22" s="9">
        <f t="shared" ref="AJ22" si="71">SUM(AJ20:AJ21)</f>
        <v>5</v>
      </c>
      <c r="AK22" s="9">
        <f t="shared" ref="AK22" si="72">SUM(AK20:AK21)</f>
        <v>5</v>
      </c>
      <c r="AL22" s="9">
        <f t="shared" ref="AL22" si="73">SUM(AL20:AL21)</f>
        <v>5</v>
      </c>
      <c r="AM22" s="9">
        <f t="shared" ref="AM22" si="74">SUM(AM20:AM21)</f>
        <v>5</v>
      </c>
      <c r="AN22" s="9">
        <f t="shared" ref="AN22" si="75">SUM(AN20:AN21)</f>
        <v>5</v>
      </c>
      <c r="AO22" s="9">
        <f t="shared" ref="AO22" si="76">SUM(AO20:AO21)</f>
        <v>5</v>
      </c>
      <c r="AP22" s="9">
        <f t="shared" ref="AP22" si="77">SUM(AP20:AP21)</f>
        <v>5</v>
      </c>
      <c r="AQ22" s="9">
        <f t="shared" ref="AQ22" si="78">SUM(AQ20:AQ21)</f>
        <v>159</v>
      </c>
      <c r="AR22" s="9">
        <f t="shared" ref="AR22" si="79">SUM(AR20:AR21)</f>
        <v>5</v>
      </c>
      <c r="AS22" s="9">
        <f t="shared" ref="AS22" si="80">SUM(AS20:AS21)</f>
        <v>4</v>
      </c>
      <c r="AT22" s="9">
        <f t="shared" ref="AT22" si="81">SUM(AT20:AT21)</f>
        <v>3</v>
      </c>
      <c r="AU22" s="9">
        <f t="shared" ref="AU22" si="82">SUM(AU20:AU21)</f>
        <v>3</v>
      </c>
      <c r="AW22" s="9">
        <f t="shared" ref="AW22" si="83">SUM(AW20:AW21)</f>
        <v>4</v>
      </c>
      <c r="AX22" s="9">
        <f t="shared" ref="AX22" si="84">SUM(AX20:AX21)</f>
        <v>4</v>
      </c>
      <c r="AY22" s="9">
        <f t="shared" ref="AY22" si="85">SUM(AY20:AY21)</f>
        <v>4</v>
      </c>
      <c r="AZ22" s="9">
        <f t="shared" ref="AZ22" si="86">SUM(AZ20:AZ21)</f>
        <v>5</v>
      </c>
      <c r="BA22" s="9">
        <f t="shared" ref="BA22" si="87">SUM(BA20:BA21)</f>
        <v>5</v>
      </c>
      <c r="BB22" s="9">
        <f t="shared" ref="BB22" si="88">SUM(BB20:BB21)</f>
        <v>4</v>
      </c>
      <c r="BC22" s="9">
        <f t="shared" ref="BC22" si="89">SUM(BC20:BC21)</f>
        <v>200</v>
      </c>
    </row>
  </sheetData>
  <mergeCells count="22">
    <mergeCell ref="Q9:Q10"/>
    <mergeCell ref="A9:D10"/>
    <mergeCell ref="E9:E10"/>
    <mergeCell ref="F9:F10"/>
    <mergeCell ref="AQ9:AQ10"/>
    <mergeCell ref="AC9:AC10"/>
    <mergeCell ref="A12:F12"/>
    <mergeCell ref="A1:BC1"/>
    <mergeCell ref="BC2:BC3"/>
    <mergeCell ref="A8:D8"/>
    <mergeCell ref="A4:D4"/>
    <mergeCell ref="A5:D5"/>
    <mergeCell ref="A6:D6"/>
    <mergeCell ref="A7:D7"/>
    <mergeCell ref="A11:D11"/>
    <mergeCell ref="AD3:AF11"/>
    <mergeCell ref="S3:S11"/>
    <mergeCell ref="AV3:AV11"/>
    <mergeCell ref="A2:D3"/>
    <mergeCell ref="E2:E3"/>
    <mergeCell ref="F2:F3"/>
    <mergeCell ref="BC9:BC10"/>
  </mergeCells>
  <phoneticPr fontId="14" type="noConversion"/>
  <pageMargins left="0.70866141732283472" right="0.70866141732283472" top="0.74803149606299213" bottom="0.74803149606299213" header="0.31496062992125984" footer="0.31496062992125984"/>
  <pageSetup paperSize="121" scale="60" orientation="landscape" r:id="rId1"/>
  <ignoredErrors>
    <ignoredError sqref="G11 Q8 AW11:BB11 AH11:AP11 AR11:AU11 H11:P11" formulaRange="1"/>
    <ignoredError sqref="AQ11 Q11" formula="1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29"/>
  <sheetViews>
    <sheetView tabSelected="1" topLeftCell="C1" zoomScale="130" zoomScaleNormal="130" workbookViewId="0">
      <selection activeCell="G21" sqref="G21"/>
    </sheetView>
  </sheetViews>
  <sheetFormatPr baseColWidth="10" defaultColWidth="6.5703125" defaultRowHeight="15" x14ac:dyDescent="0.25"/>
  <cols>
    <col min="1" max="3" width="6.5703125" style="9"/>
    <col min="4" max="4" width="21.28515625" style="9" customWidth="1"/>
    <col min="5" max="5" width="5.7109375" style="9" bestFit="1" customWidth="1"/>
    <col min="6" max="6" width="4.7109375" style="16" customWidth="1"/>
    <col min="7" max="7" width="3.7109375" style="12" customWidth="1"/>
    <col min="8" max="28" width="3.7109375" style="9" customWidth="1"/>
    <col min="29" max="29" width="4" style="9" customWidth="1"/>
    <col min="30" max="30" width="4.28515625" style="9" customWidth="1"/>
    <col min="31" max="42" width="3.7109375" style="9" customWidth="1"/>
    <col min="43" max="43" width="4.140625" style="9" bestFit="1" customWidth="1"/>
    <col min="44" max="54" width="3.7109375" style="9" customWidth="1"/>
    <col min="55" max="55" width="6" style="9" customWidth="1"/>
    <col min="56" max="16384" width="6.5703125" style="18"/>
  </cols>
  <sheetData>
    <row r="1" spans="1:56" ht="42" customHeight="1" thickBot="1" x14ac:dyDescent="0.3">
      <c r="A1" s="124" t="s">
        <v>37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</row>
    <row r="2" spans="1:56" ht="43.5" customHeight="1" x14ac:dyDescent="0.25">
      <c r="A2" s="152" t="s">
        <v>4</v>
      </c>
      <c r="B2" s="153"/>
      <c r="C2" s="153"/>
      <c r="D2" s="153"/>
      <c r="E2" s="156" t="s">
        <v>1</v>
      </c>
      <c r="F2" s="156" t="s">
        <v>2</v>
      </c>
      <c r="G2" s="82">
        <v>41651</v>
      </c>
      <c r="H2" s="83">
        <f>G2+7</f>
        <v>41658</v>
      </c>
      <c r="I2" s="83">
        <f t="shared" ref="I2:P2" si="0">H2+7</f>
        <v>41665</v>
      </c>
      <c r="J2" s="83">
        <f t="shared" si="0"/>
        <v>41672</v>
      </c>
      <c r="K2" s="83">
        <f t="shared" si="0"/>
        <v>41679</v>
      </c>
      <c r="L2" s="83">
        <f t="shared" si="0"/>
        <v>41686</v>
      </c>
      <c r="M2" s="83">
        <f t="shared" si="0"/>
        <v>41693</v>
      </c>
      <c r="N2" s="83">
        <f t="shared" si="0"/>
        <v>41700</v>
      </c>
      <c r="O2" s="83">
        <f t="shared" si="0"/>
        <v>41707</v>
      </c>
      <c r="P2" s="83">
        <f t="shared" si="0"/>
        <v>41714</v>
      </c>
      <c r="Q2" s="51" t="s">
        <v>9</v>
      </c>
      <c r="R2" s="83">
        <f>P2+7</f>
        <v>41721</v>
      </c>
      <c r="S2" s="52">
        <f>R2+7</f>
        <v>41728</v>
      </c>
      <c r="T2" s="83">
        <f>S2+7</f>
        <v>41735</v>
      </c>
      <c r="U2" s="83">
        <f t="shared" ref="U2:AB2" si="1">T2+7</f>
        <v>41742</v>
      </c>
      <c r="V2" s="83">
        <f t="shared" si="1"/>
        <v>41749</v>
      </c>
      <c r="W2" s="83">
        <f t="shared" si="1"/>
        <v>41756</v>
      </c>
      <c r="X2" s="83">
        <f t="shared" si="1"/>
        <v>41763</v>
      </c>
      <c r="Y2" s="83">
        <f t="shared" si="1"/>
        <v>41770</v>
      </c>
      <c r="Z2" s="83">
        <f t="shared" si="1"/>
        <v>41777</v>
      </c>
      <c r="AA2" s="83">
        <f t="shared" si="1"/>
        <v>41784</v>
      </c>
      <c r="AB2" s="83">
        <f t="shared" si="1"/>
        <v>41791</v>
      </c>
      <c r="AC2" s="51" t="s">
        <v>38</v>
      </c>
      <c r="AD2" s="52">
        <f>AB2+7</f>
        <v>41798</v>
      </c>
      <c r="AE2" s="52">
        <f t="shared" ref="AE2:AP2" si="2">AD2+7</f>
        <v>41805</v>
      </c>
      <c r="AF2" s="52">
        <f t="shared" si="2"/>
        <v>41812</v>
      </c>
      <c r="AG2" s="83">
        <f t="shared" si="2"/>
        <v>41819</v>
      </c>
      <c r="AH2" s="83">
        <f t="shared" si="2"/>
        <v>41826</v>
      </c>
      <c r="AI2" s="83">
        <f t="shared" si="2"/>
        <v>41833</v>
      </c>
      <c r="AJ2" s="83">
        <f t="shared" si="2"/>
        <v>41840</v>
      </c>
      <c r="AK2" s="83">
        <f t="shared" si="2"/>
        <v>41847</v>
      </c>
      <c r="AL2" s="83">
        <f t="shared" si="2"/>
        <v>41854</v>
      </c>
      <c r="AM2" s="83">
        <f t="shared" si="2"/>
        <v>41861</v>
      </c>
      <c r="AN2" s="83">
        <f t="shared" si="2"/>
        <v>41868</v>
      </c>
      <c r="AO2" s="83">
        <f t="shared" si="2"/>
        <v>41875</v>
      </c>
      <c r="AP2" s="83">
        <f t="shared" si="2"/>
        <v>41882</v>
      </c>
      <c r="AQ2" s="51" t="s">
        <v>10</v>
      </c>
      <c r="AR2" s="83">
        <f>AP2+7</f>
        <v>41889</v>
      </c>
      <c r="AS2" s="83">
        <f t="shared" ref="AS2:BB2" si="3">AR2+7</f>
        <v>41896</v>
      </c>
      <c r="AT2" s="83">
        <f t="shared" si="3"/>
        <v>41903</v>
      </c>
      <c r="AU2" s="83">
        <f t="shared" si="3"/>
        <v>41910</v>
      </c>
      <c r="AV2" s="52">
        <f t="shared" si="3"/>
        <v>41917</v>
      </c>
      <c r="AW2" s="83">
        <f t="shared" si="3"/>
        <v>41924</v>
      </c>
      <c r="AX2" s="83">
        <f t="shared" si="3"/>
        <v>41931</v>
      </c>
      <c r="AY2" s="83">
        <f t="shared" si="3"/>
        <v>41938</v>
      </c>
      <c r="AZ2" s="83">
        <f t="shared" si="3"/>
        <v>41945</v>
      </c>
      <c r="BA2" s="83">
        <f t="shared" si="3"/>
        <v>41952</v>
      </c>
      <c r="BB2" s="85">
        <f t="shared" si="3"/>
        <v>41959</v>
      </c>
      <c r="BC2" s="125" t="s">
        <v>39</v>
      </c>
    </row>
    <row r="3" spans="1:56" ht="21" customHeight="1" x14ac:dyDescent="0.25">
      <c r="A3" s="154"/>
      <c r="B3" s="155"/>
      <c r="C3" s="155"/>
      <c r="D3" s="155"/>
      <c r="E3" s="157"/>
      <c r="F3" s="157"/>
      <c r="G3" s="20">
        <v>1</v>
      </c>
      <c r="H3" s="21">
        <v>2</v>
      </c>
      <c r="I3" s="21">
        <v>3</v>
      </c>
      <c r="J3" s="21">
        <v>4</v>
      </c>
      <c r="K3" s="21">
        <v>5</v>
      </c>
      <c r="L3" s="21">
        <v>6</v>
      </c>
      <c r="M3" s="21">
        <v>7</v>
      </c>
      <c r="N3" s="21">
        <v>8</v>
      </c>
      <c r="O3" s="21">
        <v>9</v>
      </c>
      <c r="P3" s="21">
        <v>10</v>
      </c>
      <c r="Q3" s="8"/>
      <c r="R3" s="21">
        <f>P3+1</f>
        <v>11</v>
      </c>
      <c r="S3" s="149"/>
      <c r="T3" s="21">
        <f>R3+1</f>
        <v>12</v>
      </c>
      <c r="U3" s="21">
        <f t="shared" ref="U3" si="4">T3+1</f>
        <v>13</v>
      </c>
      <c r="V3" s="21">
        <f>U3+1</f>
        <v>14</v>
      </c>
      <c r="W3" s="21">
        <f t="shared" ref="W3:AB3" si="5">V3+1</f>
        <v>15</v>
      </c>
      <c r="X3" s="21">
        <f t="shared" si="5"/>
        <v>16</v>
      </c>
      <c r="Y3" s="21">
        <f t="shared" si="5"/>
        <v>17</v>
      </c>
      <c r="Z3" s="21">
        <f t="shared" si="5"/>
        <v>18</v>
      </c>
      <c r="AA3" s="21">
        <f t="shared" si="5"/>
        <v>19</v>
      </c>
      <c r="AB3" s="21">
        <f t="shared" si="5"/>
        <v>20</v>
      </c>
      <c r="AC3" s="23"/>
      <c r="AD3" s="140"/>
      <c r="AE3" s="141"/>
      <c r="AF3" s="142"/>
      <c r="AG3" s="84">
        <f>AB3+1</f>
        <v>21</v>
      </c>
      <c r="AH3" s="21">
        <f t="shared" ref="AH3:AP3" si="6">AG3+1</f>
        <v>22</v>
      </c>
      <c r="AI3" s="21">
        <f t="shared" si="6"/>
        <v>23</v>
      </c>
      <c r="AJ3" s="21">
        <f t="shared" si="6"/>
        <v>24</v>
      </c>
      <c r="AK3" s="21">
        <f t="shared" si="6"/>
        <v>25</v>
      </c>
      <c r="AL3" s="21">
        <f t="shared" si="6"/>
        <v>26</v>
      </c>
      <c r="AM3" s="21">
        <f t="shared" si="6"/>
        <v>27</v>
      </c>
      <c r="AN3" s="21">
        <f t="shared" si="6"/>
        <v>28</v>
      </c>
      <c r="AO3" s="21">
        <f t="shared" si="6"/>
        <v>29</v>
      </c>
      <c r="AP3" s="21">
        <f t="shared" si="6"/>
        <v>30</v>
      </c>
      <c r="AQ3" s="8"/>
      <c r="AR3" s="21">
        <f>AP3+1</f>
        <v>31</v>
      </c>
      <c r="AS3" s="21">
        <f t="shared" ref="AS3:AT3" si="7">AR3+1</f>
        <v>32</v>
      </c>
      <c r="AT3" s="21">
        <f t="shared" si="7"/>
        <v>33</v>
      </c>
      <c r="AU3" s="21">
        <v>34</v>
      </c>
      <c r="AV3" s="149"/>
      <c r="AW3" s="21">
        <v>35</v>
      </c>
      <c r="AX3" s="21">
        <f t="shared" ref="AX3:BB3" si="8">AW3+1</f>
        <v>36</v>
      </c>
      <c r="AY3" s="21">
        <f t="shared" si="8"/>
        <v>37</v>
      </c>
      <c r="AZ3" s="21">
        <f t="shared" si="8"/>
        <v>38</v>
      </c>
      <c r="BA3" s="21">
        <f t="shared" si="8"/>
        <v>39</v>
      </c>
      <c r="BB3" s="86">
        <f t="shared" si="8"/>
        <v>40</v>
      </c>
      <c r="BC3" s="126"/>
    </row>
    <row r="4" spans="1:56" s="172" customFormat="1" ht="32.1" customHeight="1" x14ac:dyDescent="0.25">
      <c r="A4" s="167" t="s">
        <v>8</v>
      </c>
      <c r="B4" s="168"/>
      <c r="C4" s="168"/>
      <c r="D4" s="169"/>
      <c r="E4" s="170">
        <v>0</v>
      </c>
      <c r="F4" s="170">
        <v>40</v>
      </c>
      <c r="G4" s="170">
        <v>7</v>
      </c>
      <c r="H4" s="170">
        <v>2</v>
      </c>
      <c r="I4" s="170">
        <v>2</v>
      </c>
      <c r="J4" s="170">
        <v>2</v>
      </c>
      <c r="K4" s="170">
        <v>2</v>
      </c>
      <c r="L4" s="170">
        <v>2</v>
      </c>
      <c r="M4" s="170">
        <v>2</v>
      </c>
      <c r="N4" s="170">
        <v>2</v>
      </c>
      <c r="O4" s="170">
        <v>2</v>
      </c>
      <c r="P4" s="170">
        <v>2</v>
      </c>
      <c r="Q4" s="29">
        <f t="shared" ref="Q4:Q8" si="9">SUM(G4:P4)</f>
        <v>25</v>
      </c>
      <c r="R4" s="170">
        <v>2</v>
      </c>
      <c r="S4" s="150"/>
      <c r="T4" s="170">
        <v>2</v>
      </c>
      <c r="U4" s="170">
        <v>2</v>
      </c>
      <c r="V4" s="170">
        <v>2</v>
      </c>
      <c r="W4" s="170">
        <v>2</v>
      </c>
      <c r="X4" s="170">
        <v>2</v>
      </c>
      <c r="Y4" s="170">
        <v>2</v>
      </c>
      <c r="Z4" s="170">
        <v>1</v>
      </c>
      <c r="AA4" s="171"/>
      <c r="AB4" s="171"/>
      <c r="AC4" s="31">
        <f>SUM(Q4:AB4)</f>
        <v>40</v>
      </c>
      <c r="AD4" s="143"/>
      <c r="AE4" s="144"/>
      <c r="AF4" s="145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29">
        <f>SUM(AG4:AP4)+AC4</f>
        <v>40</v>
      </c>
      <c r="AR4" s="171"/>
      <c r="AS4" s="171"/>
      <c r="AT4" s="171"/>
      <c r="AU4" s="171"/>
      <c r="AV4" s="150"/>
      <c r="AW4" s="171"/>
      <c r="AX4" s="171"/>
      <c r="AY4" s="171"/>
      <c r="AZ4" s="171"/>
      <c r="BA4" s="171"/>
      <c r="BB4" s="171"/>
      <c r="BC4" s="170">
        <f>SUM(AR4:BB4)+AQ4</f>
        <v>40</v>
      </c>
      <c r="BD4" s="172">
        <f>F4-BC4</f>
        <v>0</v>
      </c>
    </row>
    <row r="5" spans="1:56" ht="32.1" customHeight="1" x14ac:dyDescent="0.25">
      <c r="A5" s="127" t="s">
        <v>7</v>
      </c>
      <c r="B5" s="128"/>
      <c r="C5" s="128"/>
      <c r="D5" s="128"/>
      <c r="E5" s="45">
        <v>4</v>
      </c>
      <c r="F5" s="46">
        <v>48</v>
      </c>
      <c r="G5" s="24"/>
      <c r="H5" s="46">
        <v>3</v>
      </c>
      <c r="I5" s="98"/>
      <c r="J5" s="46">
        <v>3</v>
      </c>
      <c r="K5" s="98"/>
      <c r="L5" s="46">
        <v>3</v>
      </c>
      <c r="M5" s="98"/>
      <c r="N5" s="46">
        <v>3</v>
      </c>
      <c r="O5" s="98"/>
      <c r="P5" s="46">
        <v>3</v>
      </c>
      <c r="Q5" s="7">
        <f t="shared" si="9"/>
        <v>15</v>
      </c>
      <c r="R5" s="100"/>
      <c r="S5" s="150"/>
      <c r="T5" s="4"/>
      <c r="U5" s="46">
        <v>3</v>
      </c>
      <c r="V5" s="5"/>
      <c r="W5" s="46">
        <v>2</v>
      </c>
      <c r="X5" s="5"/>
      <c r="Y5" s="46">
        <v>3</v>
      </c>
      <c r="Z5" s="98"/>
      <c r="AA5" s="46">
        <v>3</v>
      </c>
      <c r="AB5" s="99"/>
      <c r="AC5" s="22">
        <f t="shared" ref="AC5:AC8" si="10">SUM(Q5:AB5)</f>
        <v>26</v>
      </c>
      <c r="AD5" s="143"/>
      <c r="AE5" s="144"/>
      <c r="AF5" s="145"/>
      <c r="AG5" s="46">
        <v>3</v>
      </c>
      <c r="AH5" s="5"/>
      <c r="AI5" s="46">
        <v>3</v>
      </c>
      <c r="AJ5" s="5"/>
      <c r="AK5" s="46">
        <v>3</v>
      </c>
      <c r="AL5" s="98"/>
      <c r="AM5" s="46">
        <v>3</v>
      </c>
      <c r="AN5" s="98"/>
      <c r="AO5" s="5"/>
      <c r="AP5" s="5"/>
      <c r="AQ5" s="7">
        <f t="shared" ref="AQ5:AQ8" si="11">SUM(AG5:AP5)+AC5</f>
        <v>38</v>
      </c>
      <c r="AR5" s="4"/>
      <c r="AS5" s="46">
        <v>3</v>
      </c>
      <c r="AT5" s="4"/>
      <c r="AU5" s="46">
        <v>2</v>
      </c>
      <c r="AV5" s="150"/>
      <c r="AW5" s="5"/>
      <c r="AX5" s="46">
        <v>3</v>
      </c>
      <c r="AY5" s="5"/>
      <c r="AZ5" s="5"/>
      <c r="BA5" s="46">
        <v>2</v>
      </c>
      <c r="BB5" s="98"/>
      <c r="BC5" s="62">
        <f t="shared" ref="BC5:BC8" si="12">SUM(AR5:BB5)+AQ5</f>
        <v>48</v>
      </c>
      <c r="BD5" s="18">
        <f t="shared" ref="BD5:BD9" si="13">F5-BC5</f>
        <v>0</v>
      </c>
    </row>
    <row r="6" spans="1:56" ht="32.1" customHeight="1" x14ac:dyDescent="0.25">
      <c r="A6" s="127" t="s">
        <v>26</v>
      </c>
      <c r="B6" s="128"/>
      <c r="C6" s="128"/>
      <c r="D6" s="128"/>
      <c r="E6" s="45">
        <v>3</v>
      </c>
      <c r="F6" s="46">
        <v>64</v>
      </c>
      <c r="G6" s="24"/>
      <c r="H6" s="5"/>
      <c r="I6" s="46">
        <v>3</v>
      </c>
      <c r="J6" s="5"/>
      <c r="K6" s="46">
        <v>2</v>
      </c>
      <c r="L6" s="5"/>
      <c r="M6" s="5"/>
      <c r="N6" s="5"/>
      <c r="O6" s="46">
        <v>3</v>
      </c>
      <c r="P6" s="5"/>
      <c r="Q6" s="7">
        <f t="shared" si="9"/>
        <v>8</v>
      </c>
      <c r="R6" s="46">
        <v>2</v>
      </c>
      <c r="S6" s="150"/>
      <c r="T6" s="5"/>
      <c r="U6" s="5"/>
      <c r="V6" s="46">
        <v>3</v>
      </c>
      <c r="W6" s="5"/>
      <c r="X6" s="46">
        <v>3</v>
      </c>
      <c r="Y6" s="98"/>
      <c r="Z6" s="46">
        <v>3</v>
      </c>
      <c r="AA6" s="98"/>
      <c r="AB6" s="46">
        <v>3</v>
      </c>
      <c r="AC6" s="22">
        <f t="shared" si="10"/>
        <v>22</v>
      </c>
      <c r="AD6" s="143"/>
      <c r="AE6" s="144"/>
      <c r="AF6" s="145"/>
      <c r="AG6" s="5"/>
      <c r="AH6" s="46">
        <v>3</v>
      </c>
      <c r="AI6" s="5"/>
      <c r="AJ6" s="46">
        <v>3</v>
      </c>
      <c r="AK6" s="5"/>
      <c r="AL6" s="46">
        <v>3</v>
      </c>
      <c r="AM6" s="98"/>
      <c r="AN6" s="46">
        <v>2</v>
      </c>
      <c r="AO6" s="98"/>
      <c r="AP6" s="46">
        <v>3</v>
      </c>
      <c r="AQ6" s="7">
        <f t="shared" si="11"/>
        <v>36</v>
      </c>
      <c r="AR6" s="46">
        <v>3</v>
      </c>
      <c r="AS6" s="4"/>
      <c r="AT6" s="46">
        <v>3</v>
      </c>
      <c r="AU6" s="46">
        <v>2</v>
      </c>
      <c r="AV6" s="150"/>
      <c r="AW6" s="46">
        <v>3</v>
      </c>
      <c r="AX6" s="5"/>
      <c r="AY6" s="46">
        <v>4</v>
      </c>
      <c r="AZ6" s="46">
        <v>2</v>
      </c>
      <c r="BA6" s="46">
        <v>4</v>
      </c>
      <c r="BB6" s="46">
        <v>7</v>
      </c>
      <c r="BC6" s="62">
        <f t="shared" si="12"/>
        <v>64</v>
      </c>
      <c r="BD6" s="18">
        <f t="shared" si="13"/>
        <v>0</v>
      </c>
    </row>
    <row r="7" spans="1:56" ht="32.1" customHeight="1" x14ac:dyDescent="0.25">
      <c r="A7" s="129" t="s">
        <v>5</v>
      </c>
      <c r="B7" s="130"/>
      <c r="C7" s="130"/>
      <c r="D7" s="131"/>
      <c r="E7" s="29">
        <v>2</v>
      </c>
      <c r="F7" s="29">
        <v>64</v>
      </c>
      <c r="G7" s="24"/>
      <c r="H7" s="29">
        <v>2</v>
      </c>
      <c r="I7" s="29">
        <v>2</v>
      </c>
      <c r="J7" s="29">
        <v>2</v>
      </c>
      <c r="K7" s="29">
        <v>2</v>
      </c>
      <c r="L7" s="29">
        <v>2</v>
      </c>
      <c r="M7" s="29">
        <v>2</v>
      </c>
      <c r="N7" s="29">
        <v>2</v>
      </c>
      <c r="O7" s="29">
        <v>2</v>
      </c>
      <c r="P7" s="29">
        <v>2</v>
      </c>
      <c r="Q7" s="7">
        <f t="shared" si="9"/>
        <v>18</v>
      </c>
      <c r="R7" s="29">
        <v>2</v>
      </c>
      <c r="S7" s="150"/>
      <c r="T7" s="29">
        <v>2</v>
      </c>
      <c r="U7" s="29">
        <v>2</v>
      </c>
      <c r="V7" s="29">
        <v>2</v>
      </c>
      <c r="W7" s="29"/>
      <c r="X7" s="29">
        <v>1</v>
      </c>
      <c r="Y7" s="29">
        <v>2</v>
      </c>
      <c r="Z7" s="29">
        <v>2</v>
      </c>
      <c r="AA7" s="5"/>
      <c r="AB7" s="5"/>
      <c r="AC7" s="22">
        <f t="shared" si="10"/>
        <v>31</v>
      </c>
      <c r="AD7" s="143"/>
      <c r="AE7" s="144"/>
      <c r="AF7" s="145"/>
      <c r="AG7" s="29">
        <v>2</v>
      </c>
      <c r="AH7" s="29">
        <v>2</v>
      </c>
      <c r="AI7" s="29">
        <v>2</v>
      </c>
      <c r="AJ7" s="29">
        <v>2</v>
      </c>
      <c r="AK7" s="29">
        <v>2</v>
      </c>
      <c r="AL7" s="5"/>
      <c r="AM7" s="5"/>
      <c r="AN7" s="5"/>
      <c r="AO7" s="29">
        <v>2</v>
      </c>
      <c r="AP7" s="29">
        <v>1</v>
      </c>
      <c r="AQ7" s="7">
        <f>SUM(AG7:AP7)+AC7</f>
        <v>44</v>
      </c>
      <c r="AR7" s="5"/>
      <c r="AS7" s="29">
        <v>4</v>
      </c>
      <c r="AT7" s="29">
        <v>2</v>
      </c>
      <c r="AU7" s="29">
        <v>1</v>
      </c>
      <c r="AV7" s="150"/>
      <c r="AW7" s="29">
        <v>4</v>
      </c>
      <c r="AX7" s="29">
        <v>4</v>
      </c>
      <c r="AY7" s="29">
        <v>2</v>
      </c>
      <c r="AZ7" s="29">
        <v>2</v>
      </c>
      <c r="BA7" s="29">
        <v>1</v>
      </c>
      <c r="BB7" s="1"/>
      <c r="BC7" s="62">
        <f t="shared" si="12"/>
        <v>64</v>
      </c>
      <c r="BD7" s="18">
        <f t="shared" si="13"/>
        <v>0</v>
      </c>
    </row>
    <row r="8" spans="1:56" ht="32.1" customHeight="1" x14ac:dyDescent="0.25">
      <c r="A8" s="129" t="s">
        <v>6</v>
      </c>
      <c r="B8" s="130"/>
      <c r="C8" s="130"/>
      <c r="D8" s="131"/>
      <c r="E8" s="29">
        <v>2</v>
      </c>
      <c r="F8" s="29">
        <v>24</v>
      </c>
      <c r="G8" s="10"/>
      <c r="H8" s="5"/>
      <c r="I8" s="5"/>
      <c r="J8" s="5"/>
      <c r="K8" s="5"/>
      <c r="L8" s="5"/>
      <c r="M8" s="5"/>
      <c r="N8" s="5"/>
      <c r="O8" s="5"/>
      <c r="P8" s="5"/>
      <c r="Q8" s="7">
        <f t="shared" si="9"/>
        <v>0</v>
      </c>
      <c r="R8" s="1"/>
      <c r="S8" s="150"/>
      <c r="T8" s="1"/>
      <c r="U8" s="5"/>
      <c r="V8" s="5"/>
      <c r="W8" s="5"/>
      <c r="X8" s="5"/>
      <c r="Y8" s="5"/>
      <c r="Z8" s="29">
        <v>1</v>
      </c>
      <c r="AA8" s="29">
        <v>2</v>
      </c>
      <c r="AB8" s="29">
        <v>2</v>
      </c>
      <c r="AC8" s="22">
        <f t="shared" si="10"/>
        <v>5</v>
      </c>
      <c r="AD8" s="143"/>
      <c r="AE8" s="144"/>
      <c r="AF8" s="145"/>
      <c r="AG8" s="29">
        <v>2</v>
      </c>
      <c r="AH8" s="29">
        <v>2</v>
      </c>
      <c r="AI8" s="29">
        <v>2</v>
      </c>
      <c r="AJ8" s="29">
        <v>2</v>
      </c>
      <c r="AK8" s="29">
        <v>2</v>
      </c>
      <c r="AL8" s="29">
        <v>2</v>
      </c>
      <c r="AM8" s="29">
        <v>2</v>
      </c>
      <c r="AN8" s="29">
        <v>2</v>
      </c>
      <c r="AO8" s="29">
        <v>2</v>
      </c>
      <c r="AP8" s="29">
        <v>1</v>
      </c>
      <c r="AQ8" s="7">
        <f t="shared" si="11"/>
        <v>24</v>
      </c>
      <c r="AR8" s="4"/>
      <c r="AS8" s="4"/>
      <c r="AT8" s="4"/>
      <c r="AU8" s="4"/>
      <c r="AV8" s="150"/>
      <c r="AW8" s="4"/>
      <c r="AX8" s="4"/>
      <c r="AY8" s="4"/>
      <c r="AZ8" s="5"/>
      <c r="BA8" s="5"/>
      <c r="BB8" s="5"/>
      <c r="BC8" s="62">
        <f t="shared" si="12"/>
        <v>24</v>
      </c>
      <c r="BD8" s="18">
        <f t="shared" si="13"/>
        <v>0</v>
      </c>
    </row>
    <row r="9" spans="1:56" ht="15" customHeight="1" x14ac:dyDescent="0.25">
      <c r="A9" s="164" t="s">
        <v>3</v>
      </c>
      <c r="B9" s="164"/>
      <c r="C9" s="164"/>
      <c r="D9" s="164"/>
      <c r="E9" s="166">
        <v>0</v>
      </c>
      <c r="F9" s="163">
        <v>40</v>
      </c>
      <c r="G9" s="120"/>
      <c r="H9" s="14"/>
      <c r="I9" s="14"/>
      <c r="J9" s="14"/>
      <c r="K9" s="118"/>
      <c r="L9" s="14"/>
      <c r="M9" s="118"/>
      <c r="N9" s="14"/>
      <c r="O9" s="14"/>
      <c r="P9" s="14"/>
      <c r="Q9" s="160">
        <f>SUM(G9:P10)</f>
        <v>4</v>
      </c>
      <c r="R9" s="118"/>
      <c r="S9" s="150"/>
      <c r="T9" s="118"/>
      <c r="U9" s="14"/>
      <c r="V9" s="14"/>
      <c r="W9" s="25">
        <v>2</v>
      </c>
      <c r="X9" s="29">
        <v>1</v>
      </c>
      <c r="Y9" s="14"/>
      <c r="Z9" s="14"/>
      <c r="AA9" s="29">
        <v>2</v>
      </c>
      <c r="AB9" s="29">
        <v>2</v>
      </c>
      <c r="AC9" s="160">
        <f>SUM(Q9:AB10)</f>
        <v>16</v>
      </c>
      <c r="AD9" s="143"/>
      <c r="AE9" s="144"/>
      <c r="AF9" s="145"/>
      <c r="AG9" s="14"/>
      <c r="AH9" s="14"/>
      <c r="AI9" s="14"/>
      <c r="AJ9" s="14"/>
      <c r="AK9" s="14"/>
      <c r="AL9" s="29">
        <v>2</v>
      </c>
      <c r="AM9" s="29">
        <v>2</v>
      </c>
      <c r="AN9" s="29">
        <v>2</v>
      </c>
      <c r="AO9" s="118"/>
      <c r="AP9" s="29">
        <v>2</v>
      </c>
      <c r="AQ9" s="160">
        <f>SUM(AC9:AP10)</f>
        <v>28</v>
      </c>
      <c r="AR9" s="29">
        <v>4</v>
      </c>
      <c r="AS9" s="14"/>
      <c r="AT9" s="29">
        <v>2</v>
      </c>
      <c r="AU9" s="29">
        <v>2</v>
      </c>
      <c r="AV9" s="150"/>
      <c r="AW9" s="14"/>
      <c r="AX9" s="14"/>
      <c r="AY9" s="118"/>
      <c r="AZ9" s="118"/>
      <c r="BA9" s="14"/>
      <c r="BB9" s="14"/>
      <c r="BC9" s="158">
        <f>SUM(AQ9:BB10)</f>
        <v>40</v>
      </c>
      <c r="BD9" s="18">
        <f t="shared" si="13"/>
        <v>0</v>
      </c>
    </row>
    <row r="10" spans="1:56" ht="15" customHeight="1" thickBot="1" x14ac:dyDescent="0.3">
      <c r="A10" s="165"/>
      <c r="B10" s="165"/>
      <c r="C10" s="165"/>
      <c r="D10" s="165"/>
      <c r="E10" s="166"/>
      <c r="F10" s="163"/>
      <c r="G10" s="116"/>
      <c r="H10" s="117"/>
      <c r="I10" s="117"/>
      <c r="J10" s="117"/>
      <c r="K10" s="46">
        <v>1</v>
      </c>
      <c r="L10" s="117"/>
      <c r="M10" s="46">
        <v>3</v>
      </c>
      <c r="N10" s="117"/>
      <c r="O10" s="117"/>
      <c r="P10" s="117"/>
      <c r="Q10" s="161"/>
      <c r="R10" s="46">
        <v>1</v>
      </c>
      <c r="S10" s="150"/>
      <c r="T10" s="46">
        <v>3</v>
      </c>
      <c r="U10" s="117"/>
      <c r="V10" s="117"/>
      <c r="W10" s="46">
        <v>1</v>
      </c>
      <c r="X10" s="119"/>
      <c r="Y10" s="117"/>
      <c r="Z10" s="117"/>
      <c r="AA10" s="119"/>
      <c r="AB10" s="119"/>
      <c r="AC10" s="161"/>
      <c r="AD10" s="143"/>
      <c r="AE10" s="144"/>
      <c r="AF10" s="145"/>
      <c r="AG10" s="117"/>
      <c r="AH10" s="117"/>
      <c r="AI10" s="117"/>
      <c r="AJ10" s="117"/>
      <c r="AK10" s="117"/>
      <c r="AL10" s="119"/>
      <c r="AM10" s="119"/>
      <c r="AN10" s="46">
        <v>1</v>
      </c>
      <c r="AO10" s="46">
        <v>3</v>
      </c>
      <c r="AP10" s="119"/>
      <c r="AQ10" s="161"/>
      <c r="AR10" s="119"/>
      <c r="AS10" s="117"/>
      <c r="AT10" s="119"/>
      <c r="AU10" s="119"/>
      <c r="AV10" s="150"/>
      <c r="AW10" s="117"/>
      <c r="AX10" s="117"/>
      <c r="AY10" s="46">
        <v>1</v>
      </c>
      <c r="AZ10" s="46">
        <v>3</v>
      </c>
      <c r="BA10" s="117"/>
      <c r="BB10" s="117"/>
      <c r="BC10" s="159"/>
    </row>
    <row r="11" spans="1:56" ht="22.5" customHeight="1" thickBot="1" x14ac:dyDescent="0.3">
      <c r="A11" s="138" t="s">
        <v>39</v>
      </c>
      <c r="B11" s="139"/>
      <c r="C11" s="139"/>
      <c r="D11" s="139"/>
      <c r="E11" s="108">
        <f>E4+E5+E6+E7+E8+E9</f>
        <v>11</v>
      </c>
      <c r="F11" s="109">
        <f>F4+F5+F6+F7+F8+F9</f>
        <v>280</v>
      </c>
      <c r="G11" s="80">
        <f>SUM(G4:G10)</f>
        <v>7</v>
      </c>
      <c r="H11" s="81">
        <f>SUM(H4:H10)</f>
        <v>7</v>
      </c>
      <c r="I11" s="81">
        <f t="shared" ref="I11:R11" si="14">SUM(I4:I10)</f>
        <v>7</v>
      </c>
      <c r="J11" s="81">
        <f t="shared" si="14"/>
        <v>7</v>
      </c>
      <c r="K11" s="81">
        <f t="shared" si="14"/>
        <v>7</v>
      </c>
      <c r="L11" s="81">
        <f t="shared" si="14"/>
        <v>7</v>
      </c>
      <c r="M11" s="81">
        <f t="shared" si="14"/>
        <v>7</v>
      </c>
      <c r="N11" s="81">
        <f t="shared" si="14"/>
        <v>7</v>
      </c>
      <c r="O11" s="81">
        <f t="shared" si="14"/>
        <v>7</v>
      </c>
      <c r="P11" s="81">
        <f t="shared" si="14"/>
        <v>7</v>
      </c>
      <c r="Q11" s="55">
        <f>SUM(Q4:Q9)</f>
        <v>70</v>
      </c>
      <c r="R11" s="81">
        <f t="shared" si="14"/>
        <v>7</v>
      </c>
      <c r="S11" s="151"/>
      <c r="T11" s="81">
        <f t="shared" ref="T11:AB11" si="15">SUM(T4:T10)</f>
        <v>7</v>
      </c>
      <c r="U11" s="81">
        <f t="shared" si="15"/>
        <v>7</v>
      </c>
      <c r="V11" s="81">
        <f t="shared" si="15"/>
        <v>7</v>
      </c>
      <c r="W11" s="81">
        <f t="shared" si="15"/>
        <v>7</v>
      </c>
      <c r="X11" s="81">
        <f t="shared" si="15"/>
        <v>7</v>
      </c>
      <c r="Y11" s="81">
        <f t="shared" si="15"/>
        <v>7</v>
      </c>
      <c r="Z11" s="81">
        <f t="shared" si="15"/>
        <v>7</v>
      </c>
      <c r="AA11" s="81">
        <f t="shared" si="15"/>
        <v>7</v>
      </c>
      <c r="AB11" s="81">
        <f t="shared" si="15"/>
        <v>7</v>
      </c>
      <c r="AC11" s="57">
        <f>SUM(Q11:AB11)</f>
        <v>140</v>
      </c>
      <c r="AD11" s="146"/>
      <c r="AE11" s="147"/>
      <c r="AF11" s="148"/>
      <c r="AG11" s="81">
        <f t="shared" ref="AG11:AP11" si="16">SUM(AG4:AG10)</f>
        <v>7</v>
      </c>
      <c r="AH11" s="81">
        <f t="shared" si="16"/>
        <v>7</v>
      </c>
      <c r="AI11" s="81">
        <f t="shared" si="16"/>
        <v>7</v>
      </c>
      <c r="AJ11" s="81">
        <f t="shared" si="16"/>
        <v>7</v>
      </c>
      <c r="AK11" s="81">
        <f t="shared" si="16"/>
        <v>7</v>
      </c>
      <c r="AL11" s="81">
        <f t="shared" si="16"/>
        <v>7</v>
      </c>
      <c r="AM11" s="81">
        <f t="shared" si="16"/>
        <v>7</v>
      </c>
      <c r="AN11" s="81">
        <f t="shared" si="16"/>
        <v>7</v>
      </c>
      <c r="AO11" s="81">
        <f t="shared" si="16"/>
        <v>7</v>
      </c>
      <c r="AP11" s="81">
        <f t="shared" si="16"/>
        <v>7</v>
      </c>
      <c r="AQ11" s="58">
        <f>SUM(AG11:AP11)+AC11</f>
        <v>210</v>
      </c>
      <c r="AR11" s="81">
        <f t="shared" ref="AR11:AU11" si="17">SUM(AR4:AR10)</f>
        <v>7</v>
      </c>
      <c r="AS11" s="81">
        <f t="shared" si="17"/>
        <v>7</v>
      </c>
      <c r="AT11" s="81">
        <f t="shared" si="17"/>
        <v>7</v>
      </c>
      <c r="AU11" s="81">
        <f t="shared" si="17"/>
        <v>7</v>
      </c>
      <c r="AV11" s="151"/>
      <c r="AW11" s="81">
        <f t="shared" ref="AW11:BB11" si="18">SUM(AW4:AW10)</f>
        <v>7</v>
      </c>
      <c r="AX11" s="81">
        <f t="shared" si="18"/>
        <v>7</v>
      </c>
      <c r="AY11" s="81">
        <f t="shared" si="18"/>
        <v>7</v>
      </c>
      <c r="AZ11" s="81">
        <f t="shared" si="18"/>
        <v>7</v>
      </c>
      <c r="BA11" s="81">
        <f t="shared" si="18"/>
        <v>7</v>
      </c>
      <c r="BB11" s="81">
        <f t="shared" si="18"/>
        <v>7</v>
      </c>
      <c r="BC11" s="64">
        <f>SUM(BC4:BC9)</f>
        <v>280</v>
      </c>
    </row>
    <row r="12" spans="1:56" ht="84.95" customHeight="1" thickBot="1" x14ac:dyDescent="0.3">
      <c r="A12" s="121" t="s">
        <v>11</v>
      </c>
      <c r="B12" s="122"/>
      <c r="C12" s="122"/>
      <c r="D12" s="122"/>
      <c r="E12" s="122"/>
      <c r="F12" s="123"/>
      <c r="G12" s="87"/>
      <c r="H12" s="76"/>
      <c r="I12" s="76"/>
      <c r="J12" s="76"/>
      <c r="K12" s="76"/>
      <c r="L12" s="76"/>
      <c r="M12" s="76"/>
      <c r="N12" s="68" t="s">
        <v>27</v>
      </c>
      <c r="O12" s="76"/>
      <c r="P12" s="76"/>
      <c r="Q12" s="88"/>
      <c r="R12" s="76"/>
      <c r="S12" s="89"/>
      <c r="T12" s="68" t="s">
        <v>28</v>
      </c>
      <c r="U12" s="68"/>
      <c r="V12" s="68"/>
      <c r="W12" s="68"/>
      <c r="X12" s="68" t="s">
        <v>29</v>
      </c>
      <c r="Y12" s="68"/>
      <c r="Z12" s="68"/>
      <c r="AA12" s="68"/>
      <c r="AB12" s="71" t="s">
        <v>30</v>
      </c>
      <c r="AC12" s="90"/>
      <c r="AD12" s="91"/>
      <c r="AE12" s="92"/>
      <c r="AF12" s="93"/>
      <c r="AG12" s="94"/>
      <c r="AH12" s="68"/>
      <c r="AI12" s="68"/>
      <c r="AJ12" s="68"/>
      <c r="AK12" s="68"/>
      <c r="AL12" s="76"/>
      <c r="AM12" s="76"/>
      <c r="AN12" s="76" t="s">
        <v>31</v>
      </c>
      <c r="AO12" s="76" t="s">
        <v>32</v>
      </c>
      <c r="AP12" s="76"/>
      <c r="AQ12" s="95"/>
      <c r="AR12" s="76" t="s">
        <v>33</v>
      </c>
      <c r="AS12" s="76"/>
      <c r="AT12" s="76"/>
      <c r="AU12" s="76" t="s">
        <v>34</v>
      </c>
      <c r="AV12" s="77"/>
      <c r="AW12" s="76"/>
      <c r="AX12" s="68"/>
      <c r="AY12" s="76"/>
      <c r="AZ12" s="76" t="s">
        <v>35</v>
      </c>
      <c r="BA12" s="76"/>
      <c r="BB12" s="96"/>
      <c r="BC12" s="97"/>
    </row>
    <row r="14" spans="1:56" ht="30" x14ac:dyDescent="0.25">
      <c r="D14" s="9" t="s">
        <v>42</v>
      </c>
      <c r="F14" s="17"/>
      <c r="G14" s="13"/>
    </row>
    <row r="15" spans="1:56" x14ac:dyDescent="0.25">
      <c r="D15" s="9" t="s">
        <v>40</v>
      </c>
      <c r="F15" s="9">
        <f>F4+F5+F6</f>
        <v>152</v>
      </c>
      <c r="G15" s="9">
        <f>G5+G6+G10</f>
        <v>0</v>
      </c>
      <c r="H15" s="9">
        <f t="shared" ref="H15:BB15" si="19">H5+H6+H10</f>
        <v>3</v>
      </c>
      <c r="I15" s="9">
        <f t="shared" si="19"/>
        <v>3</v>
      </c>
      <c r="J15" s="9">
        <f t="shared" si="19"/>
        <v>3</v>
      </c>
      <c r="K15" s="9">
        <f t="shared" si="19"/>
        <v>3</v>
      </c>
      <c r="L15" s="9">
        <f t="shared" si="19"/>
        <v>3</v>
      </c>
      <c r="M15" s="9">
        <f t="shared" si="19"/>
        <v>3</v>
      </c>
      <c r="N15" s="9">
        <f t="shared" si="19"/>
        <v>3</v>
      </c>
      <c r="O15" s="9">
        <f t="shared" si="19"/>
        <v>3</v>
      </c>
      <c r="P15" s="9">
        <f t="shared" si="19"/>
        <v>3</v>
      </c>
      <c r="Q15" s="9">
        <f t="shared" si="19"/>
        <v>23</v>
      </c>
      <c r="R15" s="9">
        <f t="shared" si="19"/>
        <v>3</v>
      </c>
      <c r="T15" s="9">
        <f t="shared" si="19"/>
        <v>3</v>
      </c>
      <c r="U15" s="9">
        <f t="shared" si="19"/>
        <v>3</v>
      </c>
      <c r="V15" s="9">
        <f t="shared" si="19"/>
        <v>3</v>
      </c>
      <c r="W15" s="9">
        <f t="shared" si="19"/>
        <v>3</v>
      </c>
      <c r="X15" s="9">
        <f t="shared" si="19"/>
        <v>3</v>
      </c>
      <c r="Y15" s="9">
        <f t="shared" si="19"/>
        <v>3</v>
      </c>
      <c r="Z15" s="9">
        <f t="shared" si="19"/>
        <v>3</v>
      </c>
      <c r="AA15" s="9">
        <f t="shared" si="19"/>
        <v>3</v>
      </c>
      <c r="AB15" s="9">
        <f t="shared" si="19"/>
        <v>3</v>
      </c>
      <c r="AC15" s="9">
        <f t="shared" si="19"/>
        <v>48</v>
      </c>
      <c r="AG15" s="9">
        <f t="shared" si="19"/>
        <v>3</v>
      </c>
      <c r="AH15" s="9">
        <f t="shared" si="19"/>
        <v>3</v>
      </c>
      <c r="AI15" s="9">
        <f t="shared" si="19"/>
        <v>3</v>
      </c>
      <c r="AJ15" s="9">
        <f t="shared" si="19"/>
        <v>3</v>
      </c>
      <c r="AK15" s="9">
        <f t="shared" si="19"/>
        <v>3</v>
      </c>
      <c r="AL15" s="9">
        <f t="shared" si="19"/>
        <v>3</v>
      </c>
      <c r="AM15" s="9">
        <f t="shared" si="19"/>
        <v>3</v>
      </c>
      <c r="AN15" s="9">
        <f t="shared" si="19"/>
        <v>3</v>
      </c>
      <c r="AO15" s="9">
        <f t="shared" si="19"/>
        <v>3</v>
      </c>
      <c r="AP15" s="9">
        <f t="shared" si="19"/>
        <v>3</v>
      </c>
      <c r="AQ15" s="9">
        <f t="shared" si="19"/>
        <v>74</v>
      </c>
      <c r="AR15" s="9">
        <f t="shared" si="19"/>
        <v>3</v>
      </c>
      <c r="AS15" s="9">
        <f t="shared" si="19"/>
        <v>3</v>
      </c>
      <c r="AT15" s="9">
        <f t="shared" si="19"/>
        <v>3</v>
      </c>
      <c r="AU15" s="9">
        <f t="shared" si="19"/>
        <v>4</v>
      </c>
      <c r="AW15" s="9">
        <f t="shared" si="19"/>
        <v>3</v>
      </c>
      <c r="AX15" s="9">
        <f t="shared" si="19"/>
        <v>3</v>
      </c>
      <c r="AY15" s="9">
        <f t="shared" si="19"/>
        <v>5</v>
      </c>
      <c r="AZ15" s="9">
        <f t="shared" si="19"/>
        <v>5</v>
      </c>
      <c r="BA15" s="9">
        <f t="shared" si="19"/>
        <v>6</v>
      </c>
      <c r="BB15" s="9">
        <f t="shared" si="19"/>
        <v>7</v>
      </c>
      <c r="BC15" s="9">
        <f t="shared" ref="H15:BC15" si="20">BC4+BC5+BC6+BC10</f>
        <v>152</v>
      </c>
    </row>
    <row r="16" spans="1:56" x14ac:dyDescent="0.25">
      <c r="D16" s="9" t="s">
        <v>41</v>
      </c>
      <c r="F16" s="9">
        <f>F7+F8</f>
        <v>88</v>
      </c>
      <c r="G16" s="9">
        <f>G7+G8+G9+G4</f>
        <v>7</v>
      </c>
      <c r="H16" s="9">
        <f t="shared" ref="H16:BB16" si="21">H7+H8+H9+H4</f>
        <v>4</v>
      </c>
      <c r="I16" s="9">
        <f t="shared" si="21"/>
        <v>4</v>
      </c>
      <c r="J16" s="9">
        <f t="shared" si="21"/>
        <v>4</v>
      </c>
      <c r="K16" s="9">
        <f t="shared" si="21"/>
        <v>4</v>
      </c>
      <c r="L16" s="9">
        <f t="shared" si="21"/>
        <v>4</v>
      </c>
      <c r="M16" s="9">
        <f t="shared" si="21"/>
        <v>4</v>
      </c>
      <c r="N16" s="9">
        <f t="shared" si="21"/>
        <v>4</v>
      </c>
      <c r="O16" s="9">
        <f t="shared" si="21"/>
        <v>4</v>
      </c>
      <c r="P16" s="9">
        <f t="shared" si="21"/>
        <v>4</v>
      </c>
      <c r="Q16" s="9">
        <f t="shared" si="21"/>
        <v>47</v>
      </c>
      <c r="R16" s="9">
        <f t="shared" si="21"/>
        <v>4</v>
      </c>
      <c r="T16" s="9">
        <f t="shared" si="21"/>
        <v>4</v>
      </c>
      <c r="U16" s="9">
        <f t="shared" si="21"/>
        <v>4</v>
      </c>
      <c r="V16" s="9">
        <f t="shared" si="21"/>
        <v>4</v>
      </c>
      <c r="W16" s="9">
        <f t="shared" si="21"/>
        <v>4</v>
      </c>
      <c r="X16" s="9">
        <f t="shared" si="21"/>
        <v>4</v>
      </c>
      <c r="Y16" s="9">
        <f t="shared" si="21"/>
        <v>4</v>
      </c>
      <c r="Z16" s="9">
        <f t="shared" si="21"/>
        <v>4</v>
      </c>
      <c r="AA16" s="9">
        <f t="shared" si="21"/>
        <v>4</v>
      </c>
      <c r="AB16" s="9">
        <f t="shared" si="21"/>
        <v>4</v>
      </c>
      <c r="AC16" s="9">
        <f t="shared" si="21"/>
        <v>92</v>
      </c>
      <c r="AG16" s="9">
        <f t="shared" si="21"/>
        <v>4</v>
      </c>
      <c r="AH16" s="9">
        <f t="shared" si="21"/>
        <v>4</v>
      </c>
      <c r="AI16" s="9">
        <f t="shared" si="21"/>
        <v>4</v>
      </c>
      <c r="AJ16" s="9">
        <f t="shared" si="21"/>
        <v>4</v>
      </c>
      <c r="AK16" s="9">
        <f t="shared" si="21"/>
        <v>4</v>
      </c>
      <c r="AL16" s="9">
        <f t="shared" si="21"/>
        <v>4</v>
      </c>
      <c r="AM16" s="9">
        <f t="shared" si="21"/>
        <v>4</v>
      </c>
      <c r="AN16" s="9">
        <f t="shared" si="21"/>
        <v>4</v>
      </c>
      <c r="AO16" s="9">
        <f t="shared" si="21"/>
        <v>4</v>
      </c>
      <c r="AP16" s="9">
        <f t="shared" si="21"/>
        <v>4</v>
      </c>
      <c r="AQ16" s="9">
        <f t="shared" si="21"/>
        <v>136</v>
      </c>
      <c r="AR16" s="9">
        <f t="shared" si="21"/>
        <v>4</v>
      </c>
      <c r="AS16" s="9">
        <f t="shared" si="21"/>
        <v>4</v>
      </c>
      <c r="AT16" s="9">
        <f t="shared" si="21"/>
        <v>4</v>
      </c>
      <c r="AU16" s="9">
        <f t="shared" si="21"/>
        <v>3</v>
      </c>
      <c r="AW16" s="9">
        <f t="shared" si="21"/>
        <v>4</v>
      </c>
      <c r="AX16" s="9">
        <f t="shared" si="21"/>
        <v>4</v>
      </c>
      <c r="AY16" s="9">
        <f t="shared" si="21"/>
        <v>2</v>
      </c>
      <c r="AZ16" s="9">
        <f t="shared" si="21"/>
        <v>2</v>
      </c>
      <c r="BA16" s="9">
        <f t="shared" si="21"/>
        <v>1</v>
      </c>
      <c r="BB16" s="9">
        <f t="shared" si="21"/>
        <v>0</v>
      </c>
      <c r="BC16" s="9">
        <f t="shared" ref="H16:BC16" si="22">BC7+BC8+BC9</f>
        <v>128</v>
      </c>
    </row>
    <row r="17" spans="4:55" x14ac:dyDescent="0.25">
      <c r="F17" s="9">
        <f>SUM(F15:F16)</f>
        <v>240</v>
      </c>
      <c r="G17" s="9">
        <f t="shared" ref="G17:BC17" si="23">SUM(G15:G16)</f>
        <v>7</v>
      </c>
      <c r="H17" s="9">
        <f t="shared" si="23"/>
        <v>7</v>
      </c>
      <c r="I17" s="9">
        <f t="shared" si="23"/>
        <v>7</v>
      </c>
      <c r="J17" s="9">
        <f t="shared" si="23"/>
        <v>7</v>
      </c>
      <c r="K17" s="9">
        <f t="shared" si="23"/>
        <v>7</v>
      </c>
      <c r="L17" s="9">
        <f t="shared" si="23"/>
        <v>7</v>
      </c>
      <c r="M17" s="9">
        <f t="shared" si="23"/>
        <v>7</v>
      </c>
      <c r="N17" s="9">
        <f t="shared" si="23"/>
        <v>7</v>
      </c>
      <c r="O17" s="9">
        <f t="shared" si="23"/>
        <v>7</v>
      </c>
      <c r="P17" s="9">
        <f t="shared" si="23"/>
        <v>7</v>
      </c>
      <c r="Q17" s="9">
        <f t="shared" si="23"/>
        <v>70</v>
      </c>
      <c r="R17" s="9">
        <f t="shared" si="23"/>
        <v>7</v>
      </c>
      <c r="T17" s="9">
        <f t="shared" si="23"/>
        <v>7</v>
      </c>
      <c r="U17" s="9">
        <f t="shared" si="23"/>
        <v>7</v>
      </c>
      <c r="V17" s="9">
        <f t="shared" si="23"/>
        <v>7</v>
      </c>
      <c r="W17" s="9">
        <f t="shared" si="23"/>
        <v>7</v>
      </c>
      <c r="X17" s="9">
        <f t="shared" si="23"/>
        <v>7</v>
      </c>
      <c r="Y17" s="9">
        <f t="shared" si="23"/>
        <v>7</v>
      </c>
      <c r="Z17" s="9">
        <f t="shared" si="23"/>
        <v>7</v>
      </c>
      <c r="AA17" s="9">
        <f t="shared" si="23"/>
        <v>7</v>
      </c>
      <c r="AB17" s="9">
        <f t="shared" si="23"/>
        <v>7</v>
      </c>
      <c r="AC17" s="9">
        <f t="shared" si="23"/>
        <v>140</v>
      </c>
      <c r="AG17" s="9">
        <f t="shared" si="23"/>
        <v>7</v>
      </c>
      <c r="AH17" s="9">
        <f t="shared" si="23"/>
        <v>7</v>
      </c>
      <c r="AI17" s="9">
        <f t="shared" si="23"/>
        <v>7</v>
      </c>
      <c r="AJ17" s="9">
        <f t="shared" si="23"/>
        <v>7</v>
      </c>
      <c r="AK17" s="9">
        <f t="shared" si="23"/>
        <v>7</v>
      </c>
      <c r="AL17" s="9">
        <f t="shared" si="23"/>
        <v>7</v>
      </c>
      <c r="AM17" s="9">
        <f t="shared" si="23"/>
        <v>7</v>
      </c>
      <c r="AN17" s="9">
        <f t="shared" si="23"/>
        <v>7</v>
      </c>
      <c r="AO17" s="9">
        <f t="shared" si="23"/>
        <v>7</v>
      </c>
      <c r="AP17" s="9">
        <f t="shared" si="23"/>
        <v>7</v>
      </c>
      <c r="AQ17" s="9">
        <f t="shared" si="23"/>
        <v>210</v>
      </c>
      <c r="AR17" s="9">
        <f>SUM(AR15:AR16)</f>
        <v>7</v>
      </c>
      <c r="AS17" s="9">
        <f t="shared" si="23"/>
        <v>7</v>
      </c>
      <c r="AT17" s="9">
        <f t="shared" si="23"/>
        <v>7</v>
      </c>
      <c r="AU17" s="9">
        <f t="shared" si="23"/>
        <v>7</v>
      </c>
      <c r="AW17" s="9">
        <f t="shared" si="23"/>
        <v>7</v>
      </c>
      <c r="AX17" s="9">
        <f t="shared" si="23"/>
        <v>7</v>
      </c>
      <c r="AY17" s="9">
        <f t="shared" si="23"/>
        <v>7</v>
      </c>
      <c r="AZ17" s="9">
        <f t="shared" si="23"/>
        <v>7</v>
      </c>
      <c r="BA17" s="9">
        <f t="shared" si="23"/>
        <v>7</v>
      </c>
      <c r="BB17" s="9">
        <f t="shared" si="23"/>
        <v>7</v>
      </c>
      <c r="BC17" s="9">
        <f t="shared" si="23"/>
        <v>280</v>
      </c>
    </row>
    <row r="18" spans="4:55" x14ac:dyDescent="0.25">
      <c r="F18" s="9"/>
      <c r="G18" s="9"/>
    </row>
    <row r="19" spans="4:55" ht="30" x14ac:dyDescent="0.25">
      <c r="D19" s="9" t="s">
        <v>43</v>
      </c>
      <c r="F19" s="9"/>
    </row>
    <row r="20" spans="4:55" x14ac:dyDescent="0.25">
      <c r="D20" s="9" t="s">
        <v>40</v>
      </c>
      <c r="F20" s="9">
        <f>F4+F6</f>
        <v>104</v>
      </c>
      <c r="G20" s="12">
        <f>G5+G6+G10</f>
        <v>0</v>
      </c>
      <c r="H20" s="12">
        <f t="shared" ref="H20:BC20" si="24">H5+H6+H10</f>
        <v>3</v>
      </c>
      <c r="I20" s="12">
        <f t="shared" si="24"/>
        <v>3</v>
      </c>
      <c r="J20" s="12">
        <f t="shared" si="24"/>
        <v>3</v>
      </c>
      <c r="K20" s="12">
        <f t="shared" si="24"/>
        <v>3</v>
      </c>
      <c r="L20" s="12">
        <f t="shared" si="24"/>
        <v>3</v>
      </c>
      <c r="M20" s="12">
        <f t="shared" si="24"/>
        <v>3</v>
      </c>
      <c r="N20" s="12">
        <f t="shared" si="24"/>
        <v>3</v>
      </c>
      <c r="O20" s="12">
        <f t="shared" si="24"/>
        <v>3</v>
      </c>
      <c r="P20" s="12">
        <f t="shared" si="24"/>
        <v>3</v>
      </c>
      <c r="Q20" s="12">
        <f t="shared" si="24"/>
        <v>23</v>
      </c>
      <c r="R20" s="12">
        <f t="shared" si="24"/>
        <v>3</v>
      </c>
      <c r="S20" s="12"/>
      <c r="T20" s="12">
        <f t="shared" si="24"/>
        <v>3</v>
      </c>
      <c r="U20" s="12">
        <f t="shared" si="24"/>
        <v>3</v>
      </c>
      <c r="V20" s="12">
        <f t="shared" si="24"/>
        <v>3</v>
      </c>
      <c r="W20" s="12">
        <f t="shared" si="24"/>
        <v>3</v>
      </c>
      <c r="X20" s="12">
        <f t="shared" si="24"/>
        <v>3</v>
      </c>
      <c r="Y20" s="12">
        <f t="shared" si="24"/>
        <v>3</v>
      </c>
      <c r="Z20" s="12">
        <f t="shared" si="24"/>
        <v>3</v>
      </c>
      <c r="AA20" s="12">
        <f t="shared" si="24"/>
        <v>3</v>
      </c>
      <c r="AB20" s="12">
        <f t="shared" si="24"/>
        <v>3</v>
      </c>
      <c r="AC20" s="12">
        <f t="shared" si="24"/>
        <v>48</v>
      </c>
      <c r="AD20" s="12"/>
      <c r="AE20" s="12"/>
      <c r="AF20" s="12"/>
      <c r="AG20" s="12">
        <f t="shared" si="24"/>
        <v>3</v>
      </c>
      <c r="AH20" s="12">
        <f t="shared" si="24"/>
        <v>3</v>
      </c>
      <c r="AI20" s="12">
        <f t="shared" si="24"/>
        <v>3</v>
      </c>
      <c r="AJ20" s="12">
        <f t="shared" si="24"/>
        <v>3</v>
      </c>
      <c r="AK20" s="12">
        <f t="shared" si="24"/>
        <v>3</v>
      </c>
      <c r="AL20" s="12">
        <f t="shared" si="24"/>
        <v>3</v>
      </c>
      <c r="AM20" s="12">
        <f t="shared" si="24"/>
        <v>3</v>
      </c>
      <c r="AN20" s="12">
        <f t="shared" si="24"/>
        <v>3</v>
      </c>
      <c r="AO20" s="12">
        <f t="shared" si="24"/>
        <v>3</v>
      </c>
      <c r="AP20" s="12">
        <f t="shared" si="24"/>
        <v>3</v>
      </c>
      <c r="AQ20" s="12">
        <f t="shared" si="24"/>
        <v>74</v>
      </c>
      <c r="AR20" s="12">
        <f t="shared" si="24"/>
        <v>3</v>
      </c>
      <c r="AS20" s="12">
        <f t="shared" si="24"/>
        <v>3</v>
      </c>
      <c r="AT20" s="12">
        <f t="shared" si="24"/>
        <v>3</v>
      </c>
      <c r="AU20" s="12">
        <f t="shared" si="24"/>
        <v>4</v>
      </c>
      <c r="AV20" s="12"/>
      <c r="AW20" s="12">
        <f t="shared" si="24"/>
        <v>3</v>
      </c>
      <c r="AX20" s="12">
        <f t="shared" si="24"/>
        <v>3</v>
      </c>
      <c r="AY20" s="12">
        <f t="shared" si="24"/>
        <v>5</v>
      </c>
      <c r="AZ20" s="12">
        <f t="shared" si="24"/>
        <v>5</v>
      </c>
      <c r="BA20" s="12">
        <f t="shared" si="24"/>
        <v>6</v>
      </c>
      <c r="BB20" s="12">
        <f t="shared" si="24"/>
        <v>7</v>
      </c>
      <c r="BC20" s="12">
        <f t="shared" si="24"/>
        <v>112</v>
      </c>
    </row>
    <row r="21" spans="4:55" x14ac:dyDescent="0.25">
      <c r="D21" s="9" t="s">
        <v>41</v>
      </c>
      <c r="F21" s="9">
        <f>F8</f>
        <v>24</v>
      </c>
      <c r="G21" s="12">
        <f>G7+G8+G9</f>
        <v>0</v>
      </c>
      <c r="H21" s="12">
        <f t="shared" ref="H21:BC21" si="25">H7+H8+H9</f>
        <v>2</v>
      </c>
      <c r="I21" s="12">
        <f t="shared" si="25"/>
        <v>2</v>
      </c>
      <c r="J21" s="12">
        <f t="shared" si="25"/>
        <v>2</v>
      </c>
      <c r="K21" s="12">
        <f t="shared" si="25"/>
        <v>2</v>
      </c>
      <c r="L21" s="12">
        <f t="shared" si="25"/>
        <v>2</v>
      </c>
      <c r="M21" s="12">
        <f t="shared" si="25"/>
        <v>2</v>
      </c>
      <c r="N21" s="12">
        <f t="shared" si="25"/>
        <v>2</v>
      </c>
      <c r="O21" s="12">
        <f t="shared" si="25"/>
        <v>2</v>
      </c>
      <c r="P21" s="12">
        <f t="shared" si="25"/>
        <v>2</v>
      </c>
      <c r="Q21" s="12">
        <f t="shared" si="25"/>
        <v>22</v>
      </c>
      <c r="R21" s="12">
        <f t="shared" si="25"/>
        <v>2</v>
      </c>
      <c r="S21" s="12"/>
      <c r="T21" s="12">
        <f t="shared" si="25"/>
        <v>2</v>
      </c>
      <c r="U21" s="12">
        <f t="shared" si="25"/>
        <v>2</v>
      </c>
      <c r="V21" s="12">
        <f t="shared" si="25"/>
        <v>2</v>
      </c>
      <c r="W21" s="12">
        <f t="shared" si="25"/>
        <v>2</v>
      </c>
      <c r="X21" s="12">
        <f t="shared" si="25"/>
        <v>2</v>
      </c>
      <c r="Y21" s="12">
        <f t="shared" si="25"/>
        <v>2</v>
      </c>
      <c r="Z21" s="12">
        <f t="shared" si="25"/>
        <v>3</v>
      </c>
      <c r="AA21" s="12">
        <f t="shared" si="25"/>
        <v>4</v>
      </c>
      <c r="AB21" s="12">
        <f t="shared" si="25"/>
        <v>4</v>
      </c>
      <c r="AC21" s="12">
        <f t="shared" si="25"/>
        <v>52</v>
      </c>
      <c r="AD21" s="12"/>
      <c r="AE21" s="12"/>
      <c r="AF21" s="12"/>
      <c r="AG21" s="12">
        <f t="shared" si="25"/>
        <v>4</v>
      </c>
      <c r="AH21" s="12">
        <f t="shared" si="25"/>
        <v>4</v>
      </c>
      <c r="AI21" s="12">
        <f t="shared" si="25"/>
        <v>4</v>
      </c>
      <c r="AJ21" s="12">
        <f t="shared" si="25"/>
        <v>4</v>
      </c>
      <c r="AK21" s="12">
        <f t="shared" si="25"/>
        <v>4</v>
      </c>
      <c r="AL21" s="12">
        <f t="shared" si="25"/>
        <v>4</v>
      </c>
      <c r="AM21" s="12">
        <f t="shared" si="25"/>
        <v>4</v>
      </c>
      <c r="AN21" s="12">
        <f t="shared" si="25"/>
        <v>4</v>
      </c>
      <c r="AO21" s="12">
        <f t="shared" si="25"/>
        <v>4</v>
      </c>
      <c r="AP21" s="12">
        <f t="shared" si="25"/>
        <v>4</v>
      </c>
      <c r="AQ21" s="12">
        <f t="shared" si="25"/>
        <v>96</v>
      </c>
      <c r="AR21" s="12">
        <f t="shared" si="25"/>
        <v>4</v>
      </c>
      <c r="AS21" s="12">
        <f t="shared" si="25"/>
        <v>4</v>
      </c>
      <c r="AT21" s="12">
        <f t="shared" si="25"/>
        <v>4</v>
      </c>
      <c r="AU21" s="12">
        <f t="shared" si="25"/>
        <v>3</v>
      </c>
      <c r="AV21" s="12"/>
      <c r="AW21" s="12">
        <f t="shared" si="25"/>
        <v>4</v>
      </c>
      <c r="AX21" s="12">
        <f t="shared" si="25"/>
        <v>4</v>
      </c>
      <c r="AY21" s="12">
        <f t="shared" si="25"/>
        <v>2</v>
      </c>
      <c r="AZ21" s="12">
        <f t="shared" si="25"/>
        <v>2</v>
      </c>
      <c r="BA21" s="12">
        <f t="shared" si="25"/>
        <v>1</v>
      </c>
      <c r="BB21" s="12">
        <f t="shared" si="25"/>
        <v>0</v>
      </c>
      <c r="BC21" s="12">
        <f t="shared" si="25"/>
        <v>128</v>
      </c>
    </row>
    <row r="22" spans="4:55" x14ac:dyDescent="0.25">
      <c r="F22" s="9">
        <f>SUM(F20:F21)</f>
        <v>128</v>
      </c>
      <c r="G22" s="9">
        <f t="shared" ref="G22:R22" si="26">SUM(G20:G21)</f>
        <v>0</v>
      </c>
      <c r="H22" s="9">
        <f t="shared" si="26"/>
        <v>5</v>
      </c>
      <c r="I22" s="9">
        <f t="shared" si="26"/>
        <v>5</v>
      </c>
      <c r="J22" s="9">
        <f t="shared" si="26"/>
        <v>5</v>
      </c>
      <c r="K22" s="9">
        <f t="shared" si="26"/>
        <v>5</v>
      </c>
      <c r="L22" s="9">
        <f t="shared" si="26"/>
        <v>5</v>
      </c>
      <c r="M22" s="9">
        <f t="shared" si="26"/>
        <v>5</v>
      </c>
      <c r="N22" s="9">
        <f t="shared" si="26"/>
        <v>5</v>
      </c>
      <c r="O22" s="9">
        <f t="shared" si="26"/>
        <v>5</v>
      </c>
      <c r="P22" s="9">
        <f t="shared" si="26"/>
        <v>5</v>
      </c>
      <c r="Q22" s="9">
        <f t="shared" si="26"/>
        <v>45</v>
      </c>
      <c r="R22" s="9">
        <f t="shared" si="26"/>
        <v>5</v>
      </c>
      <c r="T22" s="9">
        <f t="shared" ref="T22:AC22" si="27">SUM(T20:T21)</f>
        <v>5</v>
      </c>
      <c r="U22" s="9">
        <f t="shared" si="27"/>
        <v>5</v>
      </c>
      <c r="V22" s="9">
        <f t="shared" si="27"/>
        <v>5</v>
      </c>
      <c r="W22" s="9">
        <f t="shared" si="27"/>
        <v>5</v>
      </c>
      <c r="X22" s="9">
        <f t="shared" si="27"/>
        <v>5</v>
      </c>
      <c r="Y22" s="9">
        <f t="shared" si="27"/>
        <v>5</v>
      </c>
      <c r="Z22" s="9">
        <f t="shared" si="27"/>
        <v>6</v>
      </c>
      <c r="AA22" s="9">
        <f t="shared" si="27"/>
        <v>7</v>
      </c>
      <c r="AB22" s="9">
        <f t="shared" si="27"/>
        <v>7</v>
      </c>
      <c r="AC22" s="9">
        <f t="shared" si="27"/>
        <v>100</v>
      </c>
      <c r="AG22" s="9">
        <f t="shared" ref="AG22:AU22" si="28">SUM(AG20:AG21)</f>
        <v>7</v>
      </c>
      <c r="AH22" s="9">
        <f t="shared" si="28"/>
        <v>7</v>
      </c>
      <c r="AI22" s="9">
        <f t="shared" si="28"/>
        <v>7</v>
      </c>
      <c r="AJ22" s="9">
        <f t="shared" si="28"/>
        <v>7</v>
      </c>
      <c r="AK22" s="9">
        <f t="shared" si="28"/>
        <v>7</v>
      </c>
      <c r="AL22" s="9">
        <f t="shared" si="28"/>
        <v>7</v>
      </c>
      <c r="AM22" s="9">
        <f t="shared" si="28"/>
        <v>7</v>
      </c>
      <c r="AN22" s="9">
        <f t="shared" si="28"/>
        <v>7</v>
      </c>
      <c r="AO22" s="9">
        <f t="shared" si="28"/>
        <v>7</v>
      </c>
      <c r="AP22" s="9">
        <f t="shared" si="28"/>
        <v>7</v>
      </c>
      <c r="AQ22" s="9">
        <f t="shared" si="28"/>
        <v>170</v>
      </c>
      <c r="AR22" s="9">
        <f t="shared" si="28"/>
        <v>7</v>
      </c>
      <c r="AS22" s="9">
        <f t="shared" si="28"/>
        <v>7</v>
      </c>
      <c r="AT22" s="9">
        <f t="shared" si="28"/>
        <v>7</v>
      </c>
      <c r="AU22" s="9">
        <f t="shared" si="28"/>
        <v>7</v>
      </c>
      <c r="AW22" s="9">
        <f t="shared" ref="AW22:BC22" si="29">SUM(AW20:AW21)</f>
        <v>7</v>
      </c>
      <c r="AX22" s="9">
        <f t="shared" si="29"/>
        <v>7</v>
      </c>
      <c r="AY22" s="9">
        <f t="shared" si="29"/>
        <v>7</v>
      </c>
      <c r="AZ22" s="9">
        <f t="shared" si="29"/>
        <v>7</v>
      </c>
      <c r="BA22" s="9">
        <f t="shared" si="29"/>
        <v>7</v>
      </c>
      <c r="BB22" s="9">
        <f t="shared" si="29"/>
        <v>7</v>
      </c>
      <c r="BC22" s="9">
        <f t="shared" si="29"/>
        <v>240</v>
      </c>
    </row>
    <row r="23" spans="4:55" x14ac:dyDescent="0.25">
      <c r="F23" s="9"/>
    </row>
    <row r="24" spans="4:55" x14ac:dyDescent="0.25">
      <c r="F24" s="9"/>
    </row>
    <row r="25" spans="4:55" x14ac:dyDescent="0.25">
      <c r="F25" s="9"/>
    </row>
    <row r="26" spans="4:55" x14ac:dyDescent="0.25">
      <c r="F26" s="9"/>
    </row>
    <row r="27" spans="4:55" x14ac:dyDescent="0.25">
      <c r="F27" s="9"/>
    </row>
    <row r="28" spans="4:55" x14ac:dyDescent="0.25">
      <c r="F28" s="9"/>
    </row>
    <row r="29" spans="4:55" x14ac:dyDescent="0.25">
      <c r="F29" s="9"/>
    </row>
  </sheetData>
  <mergeCells count="22">
    <mergeCell ref="A12:F12"/>
    <mergeCell ref="F9:F10"/>
    <mergeCell ref="Q9:Q10"/>
    <mergeCell ref="AQ9:AQ10"/>
    <mergeCell ref="BC9:BC10"/>
    <mergeCell ref="AC9:AC10"/>
    <mergeCell ref="A9:D10"/>
    <mergeCell ref="E9:E10"/>
    <mergeCell ref="A1:BC1"/>
    <mergeCell ref="A2:D3"/>
    <mergeCell ref="E2:E3"/>
    <mergeCell ref="F2:F3"/>
    <mergeCell ref="BC2:BC3"/>
    <mergeCell ref="S3:S11"/>
    <mergeCell ref="AD3:AF11"/>
    <mergeCell ref="AV3:AV11"/>
    <mergeCell ref="A4:D4"/>
    <mergeCell ref="A5:D5"/>
    <mergeCell ref="A6:D6"/>
    <mergeCell ref="A7:D7"/>
    <mergeCell ref="A8:D8"/>
    <mergeCell ref="A11:D11"/>
  </mergeCells>
  <pageMargins left="0.70866141732283472" right="0.70866141732283472" top="0.74803149606299213" bottom="0.74803149606299213" header="0.31496062992125984" footer="0.31496062992125984"/>
  <pageSetup paperSize="121" scale="6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25"/>
  <sheetViews>
    <sheetView zoomScale="95" zoomScaleNormal="95" workbookViewId="0">
      <selection activeCell="A23" sqref="A23:D23"/>
    </sheetView>
  </sheetViews>
  <sheetFormatPr baseColWidth="10" defaultColWidth="6.5703125" defaultRowHeight="15" x14ac:dyDescent="0.25"/>
  <cols>
    <col min="1" max="3" width="6.5703125" style="9"/>
    <col min="4" max="4" width="25.42578125" style="9" customWidth="1"/>
    <col min="5" max="5" width="5.7109375" style="9" bestFit="1" customWidth="1"/>
    <col min="6" max="6" width="4.7109375" style="16" customWidth="1"/>
    <col min="7" max="7" width="3.7109375" style="12" customWidth="1"/>
    <col min="8" max="28" width="3.7109375" style="9" customWidth="1"/>
    <col min="29" max="29" width="4" style="9" customWidth="1"/>
    <col min="30" max="30" width="4.28515625" style="9" customWidth="1"/>
    <col min="31" max="42" width="3.7109375" style="9" customWidth="1"/>
    <col min="43" max="43" width="4.140625" style="9" bestFit="1" customWidth="1"/>
    <col min="44" max="54" width="3.7109375" style="9" customWidth="1"/>
    <col min="55" max="55" width="6" style="9" customWidth="1"/>
    <col min="56" max="16384" width="6.5703125" style="18"/>
  </cols>
  <sheetData>
    <row r="1" spans="1:56" ht="42" customHeight="1" thickBot="1" x14ac:dyDescent="0.3">
      <c r="A1" s="124" t="s">
        <v>37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</row>
    <row r="2" spans="1:56" ht="43.5" customHeight="1" x14ac:dyDescent="0.25">
      <c r="A2" s="152" t="s">
        <v>0</v>
      </c>
      <c r="B2" s="153"/>
      <c r="C2" s="153"/>
      <c r="D2" s="153"/>
      <c r="E2" s="156" t="s">
        <v>1</v>
      </c>
      <c r="F2" s="156" t="s">
        <v>2</v>
      </c>
      <c r="G2" s="82">
        <v>41651</v>
      </c>
      <c r="H2" s="83">
        <f>G2+7</f>
        <v>41658</v>
      </c>
      <c r="I2" s="83">
        <f t="shared" ref="I2:BB2" si="0">H2+7</f>
        <v>41665</v>
      </c>
      <c r="J2" s="83">
        <f t="shared" si="0"/>
        <v>41672</v>
      </c>
      <c r="K2" s="83">
        <f t="shared" si="0"/>
        <v>41679</v>
      </c>
      <c r="L2" s="83">
        <f t="shared" si="0"/>
        <v>41686</v>
      </c>
      <c r="M2" s="83">
        <f t="shared" si="0"/>
        <v>41693</v>
      </c>
      <c r="N2" s="83">
        <f t="shared" si="0"/>
        <v>41700</v>
      </c>
      <c r="O2" s="83">
        <f t="shared" si="0"/>
        <v>41707</v>
      </c>
      <c r="P2" s="83">
        <f t="shared" si="0"/>
        <v>41714</v>
      </c>
      <c r="Q2" s="51" t="s">
        <v>9</v>
      </c>
      <c r="R2" s="83">
        <f>P2+7</f>
        <v>41721</v>
      </c>
      <c r="S2" s="52">
        <f>R2+7</f>
        <v>41728</v>
      </c>
      <c r="T2" s="83">
        <f>S2+7</f>
        <v>41735</v>
      </c>
      <c r="U2" s="83">
        <f t="shared" ref="U2:AB2" si="1">T2+7</f>
        <v>41742</v>
      </c>
      <c r="V2" s="83">
        <f t="shared" si="1"/>
        <v>41749</v>
      </c>
      <c r="W2" s="83">
        <f t="shared" si="1"/>
        <v>41756</v>
      </c>
      <c r="X2" s="83">
        <f t="shared" si="1"/>
        <v>41763</v>
      </c>
      <c r="Y2" s="83">
        <f t="shared" si="1"/>
        <v>41770</v>
      </c>
      <c r="Z2" s="83">
        <f t="shared" si="1"/>
        <v>41777</v>
      </c>
      <c r="AA2" s="83">
        <f t="shared" si="1"/>
        <v>41784</v>
      </c>
      <c r="AB2" s="83">
        <f t="shared" si="1"/>
        <v>41791</v>
      </c>
      <c r="AC2" s="51" t="s">
        <v>38</v>
      </c>
      <c r="AD2" s="52">
        <f>AB2+7</f>
        <v>41798</v>
      </c>
      <c r="AE2" s="52">
        <f t="shared" si="0"/>
        <v>41805</v>
      </c>
      <c r="AF2" s="52">
        <f t="shared" si="0"/>
        <v>41812</v>
      </c>
      <c r="AG2" s="83">
        <f t="shared" si="0"/>
        <v>41819</v>
      </c>
      <c r="AH2" s="83">
        <f t="shared" si="0"/>
        <v>41826</v>
      </c>
      <c r="AI2" s="83">
        <f t="shared" si="0"/>
        <v>41833</v>
      </c>
      <c r="AJ2" s="83">
        <f t="shared" si="0"/>
        <v>41840</v>
      </c>
      <c r="AK2" s="83">
        <f t="shared" si="0"/>
        <v>41847</v>
      </c>
      <c r="AL2" s="83">
        <f t="shared" si="0"/>
        <v>41854</v>
      </c>
      <c r="AM2" s="83">
        <f t="shared" si="0"/>
        <v>41861</v>
      </c>
      <c r="AN2" s="83">
        <f t="shared" si="0"/>
        <v>41868</v>
      </c>
      <c r="AO2" s="83">
        <f t="shared" si="0"/>
        <v>41875</v>
      </c>
      <c r="AP2" s="83">
        <f t="shared" si="0"/>
        <v>41882</v>
      </c>
      <c r="AQ2" s="51" t="s">
        <v>10</v>
      </c>
      <c r="AR2" s="83">
        <f>AP2+7</f>
        <v>41889</v>
      </c>
      <c r="AS2" s="83">
        <f t="shared" si="0"/>
        <v>41896</v>
      </c>
      <c r="AT2" s="83">
        <f t="shared" si="0"/>
        <v>41903</v>
      </c>
      <c r="AU2" s="83">
        <f t="shared" si="0"/>
        <v>41910</v>
      </c>
      <c r="AV2" s="52">
        <f t="shared" si="0"/>
        <v>41917</v>
      </c>
      <c r="AW2" s="83">
        <f t="shared" si="0"/>
        <v>41924</v>
      </c>
      <c r="AX2" s="83">
        <f t="shared" si="0"/>
        <v>41931</v>
      </c>
      <c r="AY2" s="83">
        <f t="shared" si="0"/>
        <v>41938</v>
      </c>
      <c r="AZ2" s="83">
        <f t="shared" si="0"/>
        <v>41945</v>
      </c>
      <c r="BA2" s="83">
        <f t="shared" si="0"/>
        <v>41952</v>
      </c>
      <c r="BB2" s="85">
        <f t="shared" si="0"/>
        <v>41959</v>
      </c>
      <c r="BC2" s="125" t="s">
        <v>39</v>
      </c>
    </row>
    <row r="3" spans="1:56" ht="21" customHeight="1" x14ac:dyDescent="0.25">
      <c r="A3" s="154"/>
      <c r="B3" s="155"/>
      <c r="C3" s="155"/>
      <c r="D3" s="155"/>
      <c r="E3" s="157"/>
      <c r="F3" s="157"/>
      <c r="G3" s="20">
        <v>1</v>
      </c>
      <c r="H3" s="21">
        <v>2</v>
      </c>
      <c r="I3" s="21">
        <v>3</v>
      </c>
      <c r="J3" s="21">
        <v>4</v>
      </c>
      <c r="K3" s="21">
        <v>5</v>
      </c>
      <c r="L3" s="21">
        <v>6</v>
      </c>
      <c r="M3" s="21">
        <v>7</v>
      </c>
      <c r="N3" s="21">
        <v>8</v>
      </c>
      <c r="O3" s="21">
        <v>9</v>
      </c>
      <c r="P3" s="21">
        <v>10</v>
      </c>
      <c r="Q3" s="8"/>
      <c r="R3" s="21">
        <f>P3+1</f>
        <v>11</v>
      </c>
      <c r="S3" s="149"/>
      <c r="T3" s="21">
        <f>R3+1</f>
        <v>12</v>
      </c>
      <c r="U3" s="21">
        <f t="shared" ref="U3:BB3" si="2">T3+1</f>
        <v>13</v>
      </c>
      <c r="V3" s="21">
        <f>U3+1</f>
        <v>14</v>
      </c>
      <c r="W3" s="21">
        <f t="shared" si="2"/>
        <v>15</v>
      </c>
      <c r="X3" s="21">
        <f t="shared" si="2"/>
        <v>16</v>
      </c>
      <c r="Y3" s="21">
        <f t="shared" si="2"/>
        <v>17</v>
      </c>
      <c r="Z3" s="21">
        <f t="shared" si="2"/>
        <v>18</v>
      </c>
      <c r="AA3" s="21">
        <f t="shared" si="2"/>
        <v>19</v>
      </c>
      <c r="AB3" s="21">
        <f t="shared" si="2"/>
        <v>20</v>
      </c>
      <c r="AC3" s="23"/>
      <c r="AD3" s="140"/>
      <c r="AE3" s="141"/>
      <c r="AF3" s="142"/>
      <c r="AG3" s="84">
        <f>AB3+1</f>
        <v>21</v>
      </c>
      <c r="AH3" s="21">
        <f t="shared" si="2"/>
        <v>22</v>
      </c>
      <c r="AI3" s="21">
        <f t="shared" si="2"/>
        <v>23</v>
      </c>
      <c r="AJ3" s="21">
        <f t="shared" si="2"/>
        <v>24</v>
      </c>
      <c r="AK3" s="21">
        <f t="shared" si="2"/>
        <v>25</v>
      </c>
      <c r="AL3" s="21">
        <f t="shared" si="2"/>
        <v>26</v>
      </c>
      <c r="AM3" s="21">
        <f t="shared" si="2"/>
        <v>27</v>
      </c>
      <c r="AN3" s="21">
        <f t="shared" si="2"/>
        <v>28</v>
      </c>
      <c r="AO3" s="21">
        <f t="shared" si="2"/>
        <v>29</v>
      </c>
      <c r="AP3" s="21">
        <f t="shared" si="2"/>
        <v>30</v>
      </c>
      <c r="AQ3" s="8"/>
      <c r="AR3" s="21">
        <f>AP3+1</f>
        <v>31</v>
      </c>
      <c r="AS3" s="21">
        <f t="shared" si="2"/>
        <v>32</v>
      </c>
      <c r="AT3" s="21">
        <f t="shared" si="2"/>
        <v>33</v>
      </c>
      <c r="AU3" s="21">
        <v>34</v>
      </c>
      <c r="AV3" s="149"/>
      <c r="AW3" s="21">
        <v>35</v>
      </c>
      <c r="AX3" s="21">
        <f t="shared" si="2"/>
        <v>36</v>
      </c>
      <c r="AY3" s="21">
        <f t="shared" si="2"/>
        <v>37</v>
      </c>
      <c r="AZ3" s="21">
        <f t="shared" si="2"/>
        <v>38</v>
      </c>
      <c r="BA3" s="21">
        <f t="shared" si="2"/>
        <v>39</v>
      </c>
      <c r="BB3" s="86">
        <f t="shared" si="2"/>
        <v>40</v>
      </c>
      <c r="BC3" s="126"/>
    </row>
    <row r="4" spans="1:56" ht="30" customHeight="1" x14ac:dyDescent="0.25">
      <c r="A4" s="129" t="s">
        <v>12</v>
      </c>
      <c r="B4" s="130"/>
      <c r="C4" s="130"/>
      <c r="D4" s="131"/>
      <c r="E4" s="29">
        <v>2</v>
      </c>
      <c r="F4" s="29">
        <v>48</v>
      </c>
      <c r="G4" s="27"/>
      <c r="H4" s="25"/>
      <c r="I4" s="25"/>
      <c r="J4" s="25"/>
      <c r="K4" s="25"/>
      <c r="L4" s="25"/>
      <c r="M4" s="25"/>
      <c r="N4" s="53"/>
      <c r="O4" s="25"/>
      <c r="P4" s="28"/>
      <c r="Q4" s="7">
        <f t="shared" ref="Q4:Q8" si="3">SUM(G4:P4)</f>
        <v>0</v>
      </c>
      <c r="R4" s="29">
        <v>2</v>
      </c>
      <c r="S4" s="150"/>
      <c r="T4" s="54">
        <v>2</v>
      </c>
      <c r="U4" s="29">
        <v>2</v>
      </c>
      <c r="V4" s="29">
        <v>2</v>
      </c>
      <c r="W4" s="29">
        <v>2</v>
      </c>
      <c r="X4" s="29">
        <v>2</v>
      </c>
      <c r="Y4" s="29">
        <v>2</v>
      </c>
      <c r="Z4" s="30">
        <v>2</v>
      </c>
      <c r="AA4" s="29">
        <v>2</v>
      </c>
      <c r="AB4" s="31">
        <v>2</v>
      </c>
      <c r="AC4" s="22">
        <f>SUM(Q4:AB4)</f>
        <v>20</v>
      </c>
      <c r="AD4" s="143"/>
      <c r="AE4" s="144"/>
      <c r="AF4" s="145"/>
      <c r="AG4" s="32">
        <v>2</v>
      </c>
      <c r="AH4" s="29">
        <v>2</v>
      </c>
      <c r="AI4" s="29">
        <v>2</v>
      </c>
      <c r="AJ4" s="29">
        <v>2</v>
      </c>
      <c r="AK4" s="29">
        <v>2</v>
      </c>
      <c r="AL4" s="29">
        <v>2</v>
      </c>
      <c r="AM4" s="29">
        <v>2</v>
      </c>
      <c r="AN4" s="29">
        <v>2</v>
      </c>
      <c r="AO4" s="29">
        <v>2</v>
      </c>
      <c r="AP4" s="33"/>
      <c r="AQ4" s="7">
        <f>SUM(AG4:AP4)+AC4</f>
        <v>38</v>
      </c>
      <c r="AR4" s="33"/>
      <c r="AS4" s="34">
        <v>2</v>
      </c>
      <c r="AT4" s="34">
        <v>1</v>
      </c>
      <c r="AU4" s="33"/>
      <c r="AV4" s="150"/>
      <c r="AW4" s="33"/>
      <c r="AX4" s="33"/>
      <c r="AY4" s="33"/>
      <c r="AZ4" s="29">
        <v>2</v>
      </c>
      <c r="BA4" s="29">
        <v>2</v>
      </c>
      <c r="BB4" s="31">
        <v>3</v>
      </c>
      <c r="BC4" s="62">
        <f>SUM(AR4:BB4)+AQ4</f>
        <v>48</v>
      </c>
    </row>
    <row r="5" spans="1:56" ht="30" customHeight="1" x14ac:dyDescent="0.25">
      <c r="A5" s="132" t="s">
        <v>13</v>
      </c>
      <c r="B5" s="133"/>
      <c r="C5" s="133"/>
      <c r="D5" s="134"/>
      <c r="E5" s="35">
        <v>2</v>
      </c>
      <c r="F5" s="35">
        <v>32</v>
      </c>
      <c r="G5" s="35">
        <v>3</v>
      </c>
      <c r="H5" s="36">
        <v>1</v>
      </c>
      <c r="I5" s="36">
        <v>1</v>
      </c>
      <c r="J5" s="36">
        <v>1</v>
      </c>
      <c r="K5" s="36">
        <v>1</v>
      </c>
      <c r="L5" s="37"/>
      <c r="M5" s="37"/>
      <c r="N5" s="37"/>
      <c r="O5" s="36">
        <v>1</v>
      </c>
      <c r="P5" s="36">
        <v>1</v>
      </c>
      <c r="Q5" s="7">
        <f t="shared" si="3"/>
        <v>9</v>
      </c>
      <c r="R5" s="37"/>
      <c r="S5" s="150"/>
      <c r="T5" s="37"/>
      <c r="U5" s="36">
        <v>1</v>
      </c>
      <c r="V5" s="36">
        <v>1</v>
      </c>
      <c r="W5" s="37"/>
      <c r="X5" s="37"/>
      <c r="Y5" s="36">
        <v>1</v>
      </c>
      <c r="Z5" s="36">
        <v>1</v>
      </c>
      <c r="AA5" s="36">
        <v>1</v>
      </c>
      <c r="AB5" s="36">
        <v>1</v>
      </c>
      <c r="AC5" s="22">
        <f t="shared" ref="AC5:AC7" si="4">SUM(Q5:AB5)</f>
        <v>15</v>
      </c>
      <c r="AD5" s="143"/>
      <c r="AE5" s="144"/>
      <c r="AF5" s="145"/>
      <c r="AG5" s="36">
        <v>1</v>
      </c>
      <c r="AH5" s="36">
        <v>1</v>
      </c>
      <c r="AI5" s="36">
        <v>1</v>
      </c>
      <c r="AJ5" s="36">
        <v>1</v>
      </c>
      <c r="AK5" s="36">
        <v>1</v>
      </c>
      <c r="AL5" s="36">
        <v>1</v>
      </c>
      <c r="AM5" s="36">
        <v>1</v>
      </c>
      <c r="AN5" s="36">
        <v>1</v>
      </c>
      <c r="AO5" s="36">
        <v>1</v>
      </c>
      <c r="AP5" s="36">
        <v>1</v>
      </c>
      <c r="AQ5" s="7">
        <f t="shared" ref="AQ5:AQ8" si="5">SUM(AG5:AP5)+AC5</f>
        <v>25</v>
      </c>
      <c r="AR5" s="36">
        <v>1</v>
      </c>
      <c r="AS5" s="36">
        <v>1</v>
      </c>
      <c r="AT5" s="36">
        <v>1</v>
      </c>
      <c r="AU5" s="36">
        <v>1</v>
      </c>
      <c r="AV5" s="150"/>
      <c r="AW5" s="36">
        <v>1</v>
      </c>
      <c r="AX5" s="36">
        <v>1</v>
      </c>
      <c r="AY5" s="36">
        <v>1</v>
      </c>
      <c r="AZ5" s="38"/>
      <c r="BA5" s="38"/>
      <c r="BB5" s="42"/>
      <c r="BC5" s="63">
        <f t="shared" ref="BC5:BC8" si="6">SUM(AR5:BB5)+AQ5</f>
        <v>32</v>
      </c>
    </row>
    <row r="6" spans="1:56" ht="30" customHeight="1" x14ac:dyDescent="0.25">
      <c r="A6" s="129" t="s">
        <v>14</v>
      </c>
      <c r="B6" s="130"/>
      <c r="C6" s="130"/>
      <c r="D6" s="131"/>
      <c r="E6" s="29">
        <v>2</v>
      </c>
      <c r="F6" s="29">
        <v>32</v>
      </c>
      <c r="G6" s="39"/>
      <c r="H6" s="30">
        <v>2</v>
      </c>
      <c r="I6" s="30">
        <v>2</v>
      </c>
      <c r="J6" s="30">
        <v>2</v>
      </c>
      <c r="K6" s="30">
        <v>2</v>
      </c>
      <c r="L6" s="30">
        <v>2</v>
      </c>
      <c r="M6" s="30">
        <v>2</v>
      </c>
      <c r="N6" s="30">
        <v>2</v>
      </c>
      <c r="O6" s="30">
        <v>2</v>
      </c>
      <c r="P6" s="30">
        <v>2</v>
      </c>
      <c r="Q6" s="7">
        <f t="shared" si="3"/>
        <v>18</v>
      </c>
      <c r="R6" s="40"/>
      <c r="S6" s="150"/>
      <c r="T6" s="25"/>
      <c r="U6" s="41"/>
      <c r="V6" s="38"/>
      <c r="W6" s="38"/>
      <c r="X6" s="38"/>
      <c r="Y6" s="26"/>
      <c r="Z6" s="38"/>
      <c r="AA6" s="38"/>
      <c r="AB6" s="42"/>
      <c r="AC6" s="22">
        <f t="shared" si="4"/>
        <v>18</v>
      </c>
      <c r="AD6" s="143"/>
      <c r="AE6" s="144"/>
      <c r="AF6" s="145"/>
      <c r="AG6" s="41"/>
      <c r="AH6" s="26"/>
      <c r="AI6" s="38"/>
      <c r="AJ6" s="38"/>
      <c r="AK6" s="38"/>
      <c r="AL6" s="38"/>
      <c r="AM6" s="38"/>
      <c r="AN6" s="26"/>
      <c r="AO6" s="38"/>
      <c r="AP6" s="38"/>
      <c r="AQ6" s="7">
        <f t="shared" si="5"/>
        <v>18</v>
      </c>
      <c r="AR6" s="38"/>
      <c r="AS6" s="38"/>
      <c r="AT6" s="38"/>
      <c r="AU6" s="54">
        <v>1</v>
      </c>
      <c r="AV6" s="150"/>
      <c r="AW6" s="54">
        <v>2</v>
      </c>
      <c r="AX6" s="30">
        <v>2</v>
      </c>
      <c r="AY6" s="30">
        <v>2</v>
      </c>
      <c r="AZ6" s="30">
        <v>3</v>
      </c>
      <c r="BA6" s="30">
        <v>3</v>
      </c>
      <c r="BB6" s="59">
        <v>1</v>
      </c>
      <c r="BC6" s="62">
        <f t="shared" si="6"/>
        <v>32</v>
      </c>
    </row>
    <row r="7" spans="1:56" ht="30" customHeight="1" x14ac:dyDescent="0.25">
      <c r="A7" s="135" t="s">
        <v>15</v>
      </c>
      <c r="B7" s="136"/>
      <c r="C7" s="136"/>
      <c r="D7" s="137"/>
      <c r="E7" s="43">
        <v>3</v>
      </c>
      <c r="F7" s="43">
        <v>48</v>
      </c>
      <c r="G7" s="44">
        <v>4</v>
      </c>
      <c r="H7" s="43">
        <v>1</v>
      </c>
      <c r="I7" s="43">
        <v>1</v>
      </c>
      <c r="J7" s="43">
        <v>1</v>
      </c>
      <c r="K7" s="43">
        <v>1</v>
      </c>
      <c r="L7" s="26"/>
      <c r="M7" s="26"/>
      <c r="N7" s="26"/>
      <c r="O7" s="44">
        <v>1</v>
      </c>
      <c r="P7" s="44">
        <v>1</v>
      </c>
      <c r="Q7" s="7">
        <f t="shared" si="3"/>
        <v>10</v>
      </c>
      <c r="R7" s="26"/>
      <c r="S7" s="150"/>
      <c r="T7" s="26"/>
      <c r="U7" s="44">
        <v>1</v>
      </c>
      <c r="V7" s="44">
        <v>1</v>
      </c>
      <c r="W7" s="26"/>
      <c r="X7" s="26"/>
      <c r="Y7" s="44">
        <v>1</v>
      </c>
      <c r="Z7" s="44">
        <v>1</v>
      </c>
      <c r="AA7" s="44">
        <v>1</v>
      </c>
      <c r="AB7" s="47">
        <v>1</v>
      </c>
      <c r="AC7" s="22">
        <f t="shared" si="4"/>
        <v>16</v>
      </c>
      <c r="AD7" s="143"/>
      <c r="AE7" s="144"/>
      <c r="AF7" s="145"/>
      <c r="AG7" s="48">
        <v>1</v>
      </c>
      <c r="AH7" s="44">
        <v>1</v>
      </c>
      <c r="AI7" s="44">
        <v>1</v>
      </c>
      <c r="AJ7" s="44">
        <v>1</v>
      </c>
      <c r="AK7" s="44">
        <v>1</v>
      </c>
      <c r="AL7" s="44">
        <v>1</v>
      </c>
      <c r="AM7" s="44">
        <v>1</v>
      </c>
      <c r="AN7" s="44">
        <v>1</v>
      </c>
      <c r="AO7" s="44">
        <v>1</v>
      </c>
      <c r="AP7" s="44">
        <v>1</v>
      </c>
      <c r="AQ7" s="7">
        <f t="shared" si="5"/>
        <v>26</v>
      </c>
      <c r="AR7" s="44">
        <v>1</v>
      </c>
      <c r="AS7" s="44">
        <v>2</v>
      </c>
      <c r="AT7" s="44">
        <v>3</v>
      </c>
      <c r="AU7" s="44">
        <v>3</v>
      </c>
      <c r="AV7" s="150"/>
      <c r="AW7" s="44">
        <v>2</v>
      </c>
      <c r="AX7" s="44">
        <v>2</v>
      </c>
      <c r="AY7" s="44">
        <v>2</v>
      </c>
      <c r="AZ7" s="44">
        <v>2</v>
      </c>
      <c r="BA7" s="44">
        <v>2</v>
      </c>
      <c r="BB7" s="47">
        <v>3</v>
      </c>
      <c r="BC7" s="62">
        <f t="shared" si="6"/>
        <v>48</v>
      </c>
    </row>
    <row r="8" spans="1:56" ht="30" customHeight="1" x14ac:dyDescent="0.25">
      <c r="A8" s="127" t="s">
        <v>16</v>
      </c>
      <c r="B8" s="128"/>
      <c r="C8" s="128"/>
      <c r="D8" s="128"/>
      <c r="E8" s="45">
        <v>4</v>
      </c>
      <c r="F8" s="46">
        <v>80</v>
      </c>
      <c r="G8" s="49"/>
      <c r="H8" s="45">
        <v>3</v>
      </c>
      <c r="I8" s="45">
        <v>3</v>
      </c>
      <c r="J8" s="45">
        <v>3</v>
      </c>
      <c r="K8" s="45">
        <v>3</v>
      </c>
      <c r="L8" s="101">
        <v>3</v>
      </c>
      <c r="M8" s="101">
        <v>3</v>
      </c>
      <c r="N8" s="101">
        <v>3</v>
      </c>
      <c r="O8" s="101">
        <v>3</v>
      </c>
      <c r="P8" s="101">
        <v>3</v>
      </c>
      <c r="Q8" s="7">
        <f t="shared" si="3"/>
        <v>27</v>
      </c>
      <c r="R8" s="101">
        <v>3</v>
      </c>
      <c r="S8" s="150"/>
      <c r="T8" s="101">
        <v>3</v>
      </c>
      <c r="U8" s="101">
        <v>3</v>
      </c>
      <c r="V8" s="101">
        <v>3</v>
      </c>
      <c r="W8" s="101">
        <v>3</v>
      </c>
      <c r="X8" s="101">
        <v>3</v>
      </c>
      <c r="Y8" s="101">
        <v>3</v>
      </c>
      <c r="Z8" s="101">
        <v>3</v>
      </c>
      <c r="AA8" s="101">
        <v>2</v>
      </c>
      <c r="AB8" s="26"/>
      <c r="AC8" s="22">
        <f>SUM(Q8:AB8)</f>
        <v>53</v>
      </c>
      <c r="AD8" s="143"/>
      <c r="AE8" s="144"/>
      <c r="AF8" s="145"/>
      <c r="AG8" s="102">
        <v>3</v>
      </c>
      <c r="AH8" s="101">
        <v>3</v>
      </c>
      <c r="AI8" s="101">
        <v>3</v>
      </c>
      <c r="AJ8" s="101">
        <v>3</v>
      </c>
      <c r="AK8" s="49"/>
      <c r="AL8" s="49"/>
      <c r="AM8" s="101">
        <v>3</v>
      </c>
      <c r="AN8" s="101">
        <v>3</v>
      </c>
      <c r="AO8" s="101">
        <v>3</v>
      </c>
      <c r="AP8" s="101">
        <v>3</v>
      </c>
      <c r="AQ8" s="7">
        <f t="shared" si="5"/>
        <v>77</v>
      </c>
      <c r="AR8" s="103">
        <v>3</v>
      </c>
      <c r="AS8" s="37"/>
      <c r="AT8" s="37"/>
      <c r="AU8" s="37"/>
      <c r="AV8" s="150"/>
      <c r="AW8" s="37"/>
      <c r="AX8" s="37"/>
      <c r="AY8" s="37"/>
      <c r="AZ8" s="37"/>
      <c r="BA8" s="37"/>
      <c r="BB8" s="60"/>
      <c r="BC8" s="62">
        <f t="shared" si="6"/>
        <v>80</v>
      </c>
    </row>
    <row r="9" spans="1:56" ht="30" customHeight="1" x14ac:dyDescent="0.25">
      <c r="A9" s="162" t="s">
        <v>3</v>
      </c>
      <c r="B9" s="162"/>
      <c r="C9" s="162"/>
      <c r="D9" s="162"/>
      <c r="E9" s="162">
        <v>0</v>
      </c>
      <c r="F9" s="162">
        <v>40</v>
      </c>
      <c r="G9" s="50"/>
      <c r="H9" s="26"/>
      <c r="I9" s="26"/>
      <c r="J9" s="26"/>
      <c r="K9" s="26"/>
      <c r="L9" s="30">
        <v>1</v>
      </c>
      <c r="M9" s="30">
        <v>1</v>
      </c>
      <c r="N9" s="30">
        <v>1</v>
      </c>
      <c r="O9" s="26"/>
      <c r="P9" s="26"/>
      <c r="Q9" s="160">
        <f>SUM(G9:P10)</f>
        <v>6</v>
      </c>
      <c r="R9" s="30">
        <v>1</v>
      </c>
      <c r="S9" s="150"/>
      <c r="T9" s="30">
        <v>1</v>
      </c>
      <c r="U9" s="33"/>
      <c r="V9" s="33"/>
      <c r="W9" s="30">
        <v>1</v>
      </c>
      <c r="X9" s="30">
        <v>1</v>
      </c>
      <c r="Y9" s="33"/>
      <c r="Z9" s="33"/>
      <c r="AA9" s="33"/>
      <c r="AB9" s="112"/>
      <c r="AC9" s="160">
        <f>SUM(Q9:AB10)</f>
        <v>18</v>
      </c>
      <c r="AD9" s="143"/>
      <c r="AE9" s="144"/>
      <c r="AF9" s="145"/>
      <c r="AG9" s="113"/>
      <c r="AH9" s="33"/>
      <c r="AI9" s="33"/>
      <c r="AJ9" s="33"/>
      <c r="AK9" s="33"/>
      <c r="AL9" s="105"/>
      <c r="AM9" s="105"/>
      <c r="AN9" s="105"/>
      <c r="AO9" s="105"/>
      <c r="AP9" s="30">
        <v>2</v>
      </c>
      <c r="AQ9" s="160">
        <f>SUM(AC9:AP10)</f>
        <v>26</v>
      </c>
      <c r="AR9" s="30">
        <v>2</v>
      </c>
      <c r="AS9" s="30">
        <v>2</v>
      </c>
      <c r="AT9" s="30">
        <v>2</v>
      </c>
      <c r="AU9" s="30">
        <v>2</v>
      </c>
      <c r="AV9" s="150"/>
      <c r="AW9" s="30">
        <v>2</v>
      </c>
      <c r="AX9" s="30">
        <v>2</v>
      </c>
      <c r="AY9" s="30">
        <v>2</v>
      </c>
      <c r="AZ9" s="26"/>
      <c r="BA9" s="26"/>
      <c r="BB9" s="61"/>
      <c r="BC9" s="158">
        <f>SUM(AQ9:BB10)</f>
        <v>40</v>
      </c>
    </row>
    <row r="10" spans="1:56" ht="22.5" customHeight="1" thickBot="1" x14ac:dyDescent="0.3">
      <c r="A10" s="162"/>
      <c r="B10" s="162"/>
      <c r="C10" s="162"/>
      <c r="D10" s="162"/>
      <c r="E10" s="162"/>
      <c r="F10" s="162"/>
      <c r="G10" s="106"/>
      <c r="H10" s="65"/>
      <c r="I10" s="65"/>
      <c r="J10" s="65"/>
      <c r="K10" s="65"/>
      <c r="L10" s="101">
        <v>1</v>
      </c>
      <c r="M10" s="101">
        <v>1</v>
      </c>
      <c r="N10" s="101">
        <v>1</v>
      </c>
      <c r="O10" s="65"/>
      <c r="P10" s="65"/>
      <c r="Q10" s="161"/>
      <c r="R10" s="101">
        <v>1</v>
      </c>
      <c r="S10" s="150"/>
      <c r="T10" s="101">
        <v>1</v>
      </c>
      <c r="U10" s="111"/>
      <c r="V10" s="111"/>
      <c r="W10" s="101">
        <v>1</v>
      </c>
      <c r="X10" s="101">
        <v>1</v>
      </c>
      <c r="Y10" s="111"/>
      <c r="Z10" s="111"/>
      <c r="AA10" s="101">
        <v>1</v>
      </c>
      <c r="AB10" s="101">
        <v>3</v>
      </c>
      <c r="AC10" s="161"/>
      <c r="AD10" s="143"/>
      <c r="AE10" s="144"/>
      <c r="AF10" s="145"/>
      <c r="AG10" s="114"/>
      <c r="AH10" s="111"/>
      <c r="AI10" s="111"/>
      <c r="AJ10" s="111"/>
      <c r="AK10" s="101">
        <v>3</v>
      </c>
      <c r="AL10" s="101">
        <v>3</v>
      </c>
      <c r="AM10" s="110"/>
      <c r="AN10" s="110"/>
      <c r="AO10" s="110"/>
      <c r="AP10" s="110"/>
      <c r="AQ10" s="161"/>
      <c r="AR10" s="110"/>
      <c r="AS10" s="110"/>
      <c r="AT10" s="110"/>
      <c r="AU10" s="110"/>
      <c r="AV10" s="150"/>
      <c r="AW10" s="115"/>
      <c r="AX10" s="111"/>
      <c r="AY10" s="111"/>
      <c r="AZ10" s="65"/>
      <c r="BA10" s="65"/>
      <c r="BB10" s="107"/>
      <c r="BC10" s="159"/>
    </row>
    <row r="11" spans="1:56" s="19" customFormat="1" ht="84.95" customHeight="1" thickBot="1" x14ac:dyDescent="0.2">
      <c r="A11" s="138" t="s">
        <v>39</v>
      </c>
      <c r="B11" s="139"/>
      <c r="C11" s="139"/>
      <c r="D11" s="139"/>
      <c r="E11" s="108">
        <f>E4+E5+E6+E7+E8+E9</f>
        <v>13</v>
      </c>
      <c r="F11" s="109">
        <f>F4+F5+F6+F7+F8+F9</f>
        <v>280</v>
      </c>
      <c r="G11" s="80">
        <f>SUM(G4:G10)</f>
        <v>7</v>
      </c>
      <c r="H11" s="81">
        <f>SUM(H4:H10)</f>
        <v>7</v>
      </c>
      <c r="I11" s="81">
        <f t="shared" ref="I11:R11" si="7">SUM(I4:I10)</f>
        <v>7</v>
      </c>
      <c r="J11" s="81">
        <f t="shared" si="7"/>
        <v>7</v>
      </c>
      <c r="K11" s="81">
        <f t="shared" si="7"/>
        <v>7</v>
      </c>
      <c r="L11" s="81">
        <f t="shared" si="7"/>
        <v>7</v>
      </c>
      <c r="M11" s="81">
        <f t="shared" si="7"/>
        <v>7</v>
      </c>
      <c r="N11" s="81">
        <f t="shared" si="7"/>
        <v>7</v>
      </c>
      <c r="O11" s="81">
        <f t="shared" si="7"/>
        <v>7</v>
      </c>
      <c r="P11" s="81">
        <f t="shared" si="7"/>
        <v>7</v>
      </c>
      <c r="Q11" s="55">
        <f>SUM(Q4:Q9)</f>
        <v>70</v>
      </c>
      <c r="R11" s="81">
        <f t="shared" si="7"/>
        <v>7</v>
      </c>
      <c r="S11" s="151"/>
      <c r="T11" s="81">
        <f t="shared" ref="T11:AB11" si="8">SUM(T4:T10)</f>
        <v>7</v>
      </c>
      <c r="U11" s="81">
        <f t="shared" si="8"/>
        <v>7</v>
      </c>
      <c r="V11" s="81">
        <f t="shared" si="8"/>
        <v>7</v>
      </c>
      <c r="W11" s="81">
        <f t="shared" si="8"/>
        <v>7</v>
      </c>
      <c r="X11" s="81">
        <f t="shared" si="8"/>
        <v>7</v>
      </c>
      <c r="Y11" s="81">
        <f t="shared" si="8"/>
        <v>7</v>
      </c>
      <c r="Z11" s="81">
        <f t="shared" si="8"/>
        <v>7</v>
      </c>
      <c r="AA11" s="81">
        <f t="shared" si="8"/>
        <v>7</v>
      </c>
      <c r="AB11" s="81">
        <f t="shared" si="8"/>
        <v>7</v>
      </c>
      <c r="AC11" s="57">
        <f>SUM(Q11:AB11)</f>
        <v>140</v>
      </c>
      <c r="AD11" s="146"/>
      <c r="AE11" s="147"/>
      <c r="AF11" s="148"/>
      <c r="AG11" s="81">
        <f t="shared" ref="AG11:AP11" si="9">SUM(AG4:AG10)</f>
        <v>7</v>
      </c>
      <c r="AH11" s="81">
        <f t="shared" si="9"/>
        <v>7</v>
      </c>
      <c r="AI11" s="81">
        <f t="shared" si="9"/>
        <v>7</v>
      </c>
      <c r="AJ11" s="81">
        <f t="shared" si="9"/>
        <v>7</v>
      </c>
      <c r="AK11" s="81">
        <f t="shared" si="9"/>
        <v>7</v>
      </c>
      <c r="AL11" s="81">
        <f t="shared" si="9"/>
        <v>7</v>
      </c>
      <c r="AM11" s="81">
        <f t="shared" si="9"/>
        <v>7</v>
      </c>
      <c r="AN11" s="81">
        <f t="shared" si="9"/>
        <v>7</v>
      </c>
      <c r="AO11" s="81">
        <f t="shared" si="9"/>
        <v>7</v>
      </c>
      <c r="AP11" s="81">
        <f t="shared" si="9"/>
        <v>7</v>
      </c>
      <c r="AQ11" s="58">
        <f>SUM(AG11:AP11)+AC11</f>
        <v>210</v>
      </c>
      <c r="AR11" s="81">
        <f t="shared" ref="AR11:AU11" si="10">SUM(AR4:AR10)</f>
        <v>7</v>
      </c>
      <c r="AS11" s="81">
        <f t="shared" si="10"/>
        <v>7</v>
      </c>
      <c r="AT11" s="81">
        <f t="shared" si="10"/>
        <v>7</v>
      </c>
      <c r="AU11" s="81">
        <f t="shared" si="10"/>
        <v>7</v>
      </c>
      <c r="AV11" s="151"/>
      <c r="AW11" s="81">
        <f t="shared" ref="AW11:BB11" si="11">SUM(AW4:AW10)</f>
        <v>7</v>
      </c>
      <c r="AX11" s="81">
        <f t="shared" si="11"/>
        <v>7</v>
      </c>
      <c r="AY11" s="81">
        <f t="shared" si="11"/>
        <v>7</v>
      </c>
      <c r="AZ11" s="81">
        <f t="shared" si="11"/>
        <v>7</v>
      </c>
      <c r="BA11" s="81">
        <f t="shared" si="11"/>
        <v>7</v>
      </c>
      <c r="BB11" s="81">
        <f t="shared" si="11"/>
        <v>7</v>
      </c>
      <c r="BC11" s="64">
        <f>SUM(BC4:BC9)</f>
        <v>280</v>
      </c>
    </row>
    <row r="12" spans="1:56" ht="111" thickBot="1" x14ac:dyDescent="0.3">
      <c r="A12" s="121" t="s">
        <v>19</v>
      </c>
      <c r="B12" s="122"/>
      <c r="C12" s="122"/>
      <c r="D12" s="122"/>
      <c r="E12" s="122"/>
      <c r="F12" s="123"/>
      <c r="G12" s="66"/>
      <c r="H12" s="67"/>
      <c r="I12" s="67"/>
      <c r="J12" s="67"/>
      <c r="K12" s="67"/>
      <c r="L12" s="67"/>
      <c r="M12" s="67"/>
      <c r="N12" s="68" t="s">
        <v>25</v>
      </c>
      <c r="O12" s="67"/>
      <c r="P12" s="67"/>
      <c r="Q12" s="69"/>
      <c r="R12" s="67"/>
      <c r="S12" s="56"/>
      <c r="T12" s="68" t="s">
        <v>17</v>
      </c>
      <c r="U12" s="70"/>
      <c r="V12" s="70"/>
      <c r="W12" s="70"/>
      <c r="X12" s="68" t="s">
        <v>18</v>
      </c>
      <c r="Y12" s="70"/>
      <c r="Z12" s="70"/>
      <c r="AA12" s="70"/>
      <c r="AB12" s="71" t="s">
        <v>36</v>
      </c>
      <c r="AC12" s="57"/>
      <c r="AD12" s="72"/>
      <c r="AE12" s="73"/>
      <c r="AF12" s="74"/>
      <c r="AG12" s="75"/>
      <c r="AH12" s="70"/>
      <c r="AI12" s="70"/>
      <c r="AJ12" s="70"/>
      <c r="AK12" s="70"/>
      <c r="AL12" s="76" t="s">
        <v>20</v>
      </c>
      <c r="AM12" s="67"/>
      <c r="AN12" s="67"/>
      <c r="AO12" s="67"/>
      <c r="AP12" s="76"/>
      <c r="AQ12" s="58"/>
      <c r="AR12" s="76" t="s">
        <v>21</v>
      </c>
      <c r="AS12" s="67"/>
      <c r="AT12" s="76" t="s">
        <v>22</v>
      </c>
      <c r="AU12" s="67"/>
      <c r="AV12" s="77"/>
      <c r="AW12" s="76" t="s">
        <v>23</v>
      </c>
      <c r="AX12" s="70"/>
      <c r="AY12" s="76" t="s">
        <v>24</v>
      </c>
      <c r="AZ12" s="67"/>
      <c r="BA12" s="67"/>
      <c r="BB12" s="78"/>
      <c r="BC12" s="79"/>
    </row>
    <row r="13" spans="1:56" ht="15.75" thickBot="1" x14ac:dyDescent="0.3">
      <c r="A13" s="2"/>
      <c r="B13" s="2"/>
      <c r="C13" s="2"/>
      <c r="D13" s="2"/>
      <c r="E13" s="2"/>
      <c r="F13" s="15"/>
      <c r="G13" s="1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6"/>
      <c r="Z13" s="2"/>
      <c r="AA13" s="2"/>
      <c r="AB13" s="2"/>
      <c r="AC13" s="2"/>
      <c r="AD13" s="2"/>
      <c r="AE13" s="2"/>
      <c r="AF13" s="2"/>
      <c r="AG13" s="2"/>
      <c r="AH13" s="6"/>
      <c r="AI13" s="2"/>
      <c r="AJ13" s="2"/>
      <c r="AK13" s="2"/>
      <c r="AL13" s="2"/>
      <c r="AM13" s="2"/>
      <c r="AN13" s="6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3"/>
    </row>
    <row r="14" spans="1:56" ht="43.5" customHeight="1" x14ac:dyDescent="0.25">
      <c r="A14" s="152" t="s">
        <v>4</v>
      </c>
      <c r="B14" s="153"/>
      <c r="C14" s="153"/>
      <c r="D14" s="153"/>
      <c r="E14" s="156" t="s">
        <v>1</v>
      </c>
      <c r="F14" s="156" t="s">
        <v>2</v>
      </c>
      <c r="G14" s="82">
        <v>41651</v>
      </c>
      <c r="H14" s="83">
        <f>G14+7</f>
        <v>41658</v>
      </c>
      <c r="I14" s="83">
        <f t="shared" ref="I14:P14" si="12">H14+7</f>
        <v>41665</v>
      </c>
      <c r="J14" s="83">
        <f t="shared" si="12"/>
        <v>41672</v>
      </c>
      <c r="K14" s="83">
        <f t="shared" si="12"/>
        <v>41679</v>
      </c>
      <c r="L14" s="83">
        <f t="shared" si="12"/>
        <v>41686</v>
      </c>
      <c r="M14" s="83">
        <f t="shared" si="12"/>
        <v>41693</v>
      </c>
      <c r="N14" s="83">
        <f t="shared" si="12"/>
        <v>41700</v>
      </c>
      <c r="O14" s="83">
        <f t="shared" si="12"/>
        <v>41707</v>
      </c>
      <c r="P14" s="83">
        <f t="shared" si="12"/>
        <v>41714</v>
      </c>
      <c r="Q14" s="51" t="s">
        <v>9</v>
      </c>
      <c r="R14" s="83">
        <f>P14+7</f>
        <v>41721</v>
      </c>
      <c r="S14" s="52">
        <f>R14+7</f>
        <v>41728</v>
      </c>
      <c r="T14" s="83">
        <f>S14+7</f>
        <v>41735</v>
      </c>
      <c r="U14" s="83">
        <f t="shared" ref="U14:AB14" si="13">T14+7</f>
        <v>41742</v>
      </c>
      <c r="V14" s="83">
        <f t="shared" si="13"/>
        <v>41749</v>
      </c>
      <c r="W14" s="83">
        <f t="shared" si="13"/>
        <v>41756</v>
      </c>
      <c r="X14" s="83">
        <f t="shared" si="13"/>
        <v>41763</v>
      </c>
      <c r="Y14" s="83">
        <f t="shared" si="13"/>
        <v>41770</v>
      </c>
      <c r="Z14" s="83">
        <f t="shared" si="13"/>
        <v>41777</v>
      </c>
      <c r="AA14" s="83">
        <f t="shared" si="13"/>
        <v>41784</v>
      </c>
      <c r="AB14" s="83">
        <f t="shared" si="13"/>
        <v>41791</v>
      </c>
      <c r="AC14" s="51" t="s">
        <v>38</v>
      </c>
      <c r="AD14" s="52">
        <f>AB14+7</f>
        <v>41798</v>
      </c>
      <c r="AE14" s="52">
        <f t="shared" ref="AE14:AP14" si="14">AD14+7</f>
        <v>41805</v>
      </c>
      <c r="AF14" s="52">
        <f t="shared" si="14"/>
        <v>41812</v>
      </c>
      <c r="AG14" s="83">
        <f t="shared" si="14"/>
        <v>41819</v>
      </c>
      <c r="AH14" s="83">
        <f t="shared" si="14"/>
        <v>41826</v>
      </c>
      <c r="AI14" s="83">
        <f t="shared" si="14"/>
        <v>41833</v>
      </c>
      <c r="AJ14" s="83">
        <f t="shared" si="14"/>
        <v>41840</v>
      </c>
      <c r="AK14" s="83">
        <f t="shared" si="14"/>
        <v>41847</v>
      </c>
      <c r="AL14" s="83">
        <f t="shared" si="14"/>
        <v>41854</v>
      </c>
      <c r="AM14" s="83">
        <f t="shared" si="14"/>
        <v>41861</v>
      </c>
      <c r="AN14" s="83">
        <f t="shared" si="14"/>
        <v>41868</v>
      </c>
      <c r="AO14" s="83">
        <f t="shared" si="14"/>
        <v>41875</v>
      </c>
      <c r="AP14" s="83">
        <f t="shared" si="14"/>
        <v>41882</v>
      </c>
      <c r="AQ14" s="51" t="s">
        <v>10</v>
      </c>
      <c r="AR14" s="83">
        <f>AP14+7</f>
        <v>41889</v>
      </c>
      <c r="AS14" s="83">
        <f t="shared" ref="AS14:BB14" si="15">AR14+7</f>
        <v>41896</v>
      </c>
      <c r="AT14" s="83">
        <f t="shared" si="15"/>
        <v>41903</v>
      </c>
      <c r="AU14" s="83">
        <f t="shared" si="15"/>
        <v>41910</v>
      </c>
      <c r="AV14" s="52">
        <f t="shared" si="15"/>
        <v>41917</v>
      </c>
      <c r="AW14" s="83">
        <f t="shared" si="15"/>
        <v>41924</v>
      </c>
      <c r="AX14" s="83">
        <f t="shared" si="15"/>
        <v>41931</v>
      </c>
      <c r="AY14" s="83">
        <f t="shared" si="15"/>
        <v>41938</v>
      </c>
      <c r="AZ14" s="83">
        <f t="shared" si="15"/>
        <v>41945</v>
      </c>
      <c r="BA14" s="83">
        <f t="shared" si="15"/>
        <v>41952</v>
      </c>
      <c r="BB14" s="85">
        <f t="shared" si="15"/>
        <v>41959</v>
      </c>
      <c r="BC14" s="125" t="s">
        <v>39</v>
      </c>
    </row>
    <row r="15" spans="1:56" ht="21" customHeight="1" x14ac:dyDescent="0.25">
      <c r="A15" s="154"/>
      <c r="B15" s="155"/>
      <c r="C15" s="155"/>
      <c r="D15" s="155"/>
      <c r="E15" s="157"/>
      <c r="F15" s="157"/>
      <c r="G15" s="20">
        <v>1</v>
      </c>
      <c r="H15" s="21">
        <v>2</v>
      </c>
      <c r="I15" s="21">
        <v>3</v>
      </c>
      <c r="J15" s="21">
        <v>4</v>
      </c>
      <c r="K15" s="21">
        <v>5</v>
      </c>
      <c r="L15" s="21">
        <v>6</v>
      </c>
      <c r="M15" s="21">
        <v>7</v>
      </c>
      <c r="N15" s="21">
        <v>8</v>
      </c>
      <c r="O15" s="21">
        <v>9</v>
      </c>
      <c r="P15" s="21">
        <v>10</v>
      </c>
      <c r="Q15" s="8"/>
      <c r="R15" s="21">
        <f>P15+1</f>
        <v>11</v>
      </c>
      <c r="S15" s="149"/>
      <c r="T15" s="21">
        <f>R15+1</f>
        <v>12</v>
      </c>
      <c r="U15" s="21">
        <f t="shared" ref="U15" si="16">T15+1</f>
        <v>13</v>
      </c>
      <c r="V15" s="21">
        <f>U15+1</f>
        <v>14</v>
      </c>
      <c r="W15" s="21">
        <f t="shared" ref="W15:AB15" si="17">V15+1</f>
        <v>15</v>
      </c>
      <c r="X15" s="21">
        <f t="shared" si="17"/>
        <v>16</v>
      </c>
      <c r="Y15" s="21">
        <f t="shared" si="17"/>
        <v>17</v>
      </c>
      <c r="Z15" s="21">
        <f t="shared" si="17"/>
        <v>18</v>
      </c>
      <c r="AA15" s="21">
        <f t="shared" si="17"/>
        <v>19</v>
      </c>
      <c r="AB15" s="21">
        <f t="shared" si="17"/>
        <v>20</v>
      </c>
      <c r="AC15" s="23"/>
      <c r="AD15" s="140"/>
      <c r="AE15" s="141"/>
      <c r="AF15" s="142"/>
      <c r="AG15" s="84">
        <f>AB15+1</f>
        <v>21</v>
      </c>
      <c r="AH15" s="21">
        <f t="shared" ref="AH15:AP15" si="18">AG15+1</f>
        <v>22</v>
      </c>
      <c r="AI15" s="21">
        <f t="shared" si="18"/>
        <v>23</v>
      </c>
      <c r="AJ15" s="21">
        <f t="shared" si="18"/>
        <v>24</v>
      </c>
      <c r="AK15" s="21">
        <f t="shared" si="18"/>
        <v>25</v>
      </c>
      <c r="AL15" s="21">
        <f t="shared" si="18"/>
        <v>26</v>
      </c>
      <c r="AM15" s="21">
        <f t="shared" si="18"/>
        <v>27</v>
      </c>
      <c r="AN15" s="21">
        <f t="shared" si="18"/>
        <v>28</v>
      </c>
      <c r="AO15" s="21">
        <f t="shared" si="18"/>
        <v>29</v>
      </c>
      <c r="AP15" s="21">
        <f t="shared" si="18"/>
        <v>30</v>
      </c>
      <c r="AQ15" s="8"/>
      <c r="AR15" s="21">
        <f>AP15+1</f>
        <v>31</v>
      </c>
      <c r="AS15" s="21">
        <f t="shared" ref="AS15:AT15" si="19">AR15+1</f>
        <v>32</v>
      </c>
      <c r="AT15" s="21">
        <f t="shared" si="19"/>
        <v>33</v>
      </c>
      <c r="AU15" s="21">
        <v>34</v>
      </c>
      <c r="AV15" s="149"/>
      <c r="AW15" s="21">
        <v>35</v>
      </c>
      <c r="AX15" s="21">
        <f t="shared" ref="AX15:BB15" si="20">AW15+1</f>
        <v>36</v>
      </c>
      <c r="AY15" s="21">
        <f t="shared" si="20"/>
        <v>37</v>
      </c>
      <c r="AZ15" s="21">
        <f t="shared" si="20"/>
        <v>38</v>
      </c>
      <c r="BA15" s="21">
        <f t="shared" si="20"/>
        <v>39</v>
      </c>
      <c r="BB15" s="86">
        <f t="shared" si="20"/>
        <v>40</v>
      </c>
      <c r="BC15" s="126"/>
    </row>
    <row r="16" spans="1:56" ht="32.1" customHeight="1" x14ac:dyDescent="0.25">
      <c r="A16" s="135" t="s">
        <v>8</v>
      </c>
      <c r="B16" s="136"/>
      <c r="C16" s="136"/>
      <c r="D16" s="137"/>
      <c r="E16" s="43">
        <v>0</v>
      </c>
      <c r="F16" s="43">
        <v>40</v>
      </c>
      <c r="G16" s="43">
        <v>7</v>
      </c>
      <c r="H16" s="43">
        <v>2</v>
      </c>
      <c r="I16" s="43">
        <v>2</v>
      </c>
      <c r="J16" s="43">
        <v>2</v>
      </c>
      <c r="K16" s="43">
        <v>2</v>
      </c>
      <c r="L16" s="43">
        <v>2</v>
      </c>
      <c r="M16" s="43">
        <v>2</v>
      </c>
      <c r="N16" s="43">
        <v>2</v>
      </c>
      <c r="O16" s="43">
        <v>2</v>
      </c>
      <c r="P16" s="43">
        <v>2</v>
      </c>
      <c r="Q16" s="7">
        <f t="shared" ref="Q16:Q20" si="21">SUM(G16:P16)</f>
        <v>25</v>
      </c>
      <c r="R16" s="43">
        <v>2</v>
      </c>
      <c r="S16" s="150"/>
      <c r="T16" s="43">
        <v>2</v>
      </c>
      <c r="U16" s="43">
        <v>2</v>
      </c>
      <c r="V16" s="43">
        <v>2</v>
      </c>
      <c r="W16" s="43">
        <v>2</v>
      </c>
      <c r="X16" s="43">
        <v>2</v>
      </c>
      <c r="Y16" s="43">
        <v>2</v>
      </c>
      <c r="Z16" s="43">
        <v>1</v>
      </c>
      <c r="AA16" s="1"/>
      <c r="AB16" s="1"/>
      <c r="AC16" s="22">
        <f>SUM(Q16:AB16)</f>
        <v>40</v>
      </c>
      <c r="AD16" s="143"/>
      <c r="AE16" s="144"/>
      <c r="AF16" s="145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7">
        <f>SUM(AG16:AP16)+AC16</f>
        <v>40</v>
      </c>
      <c r="AR16" s="1"/>
      <c r="AS16" s="1"/>
      <c r="AT16" s="1"/>
      <c r="AU16" s="1"/>
      <c r="AV16" s="150"/>
      <c r="AW16" s="1"/>
      <c r="AX16" s="1"/>
      <c r="AY16" s="1"/>
      <c r="AZ16" s="1"/>
      <c r="BA16" s="1"/>
      <c r="BB16" s="1"/>
      <c r="BC16" s="104">
        <f>SUM(AR16:BB16)+AQ16</f>
        <v>40</v>
      </c>
      <c r="BD16" s="18">
        <f>F16-BC16</f>
        <v>0</v>
      </c>
    </row>
    <row r="17" spans="1:56" ht="32.1" customHeight="1" x14ac:dyDescent="0.25">
      <c r="A17" s="127" t="s">
        <v>7</v>
      </c>
      <c r="B17" s="128"/>
      <c r="C17" s="128"/>
      <c r="D17" s="128"/>
      <c r="E17" s="45">
        <v>4</v>
      </c>
      <c r="F17" s="46">
        <v>48</v>
      </c>
      <c r="G17" s="24"/>
      <c r="H17" s="46">
        <v>3</v>
      </c>
      <c r="I17" s="98"/>
      <c r="J17" s="46">
        <v>3</v>
      </c>
      <c r="K17" s="98"/>
      <c r="L17" s="46">
        <v>3</v>
      </c>
      <c r="M17" s="98"/>
      <c r="N17" s="46">
        <v>3</v>
      </c>
      <c r="O17" s="98"/>
      <c r="P17" s="46">
        <v>3</v>
      </c>
      <c r="Q17" s="7">
        <f t="shared" si="21"/>
        <v>15</v>
      </c>
      <c r="R17" s="100"/>
      <c r="S17" s="150"/>
      <c r="T17" s="4"/>
      <c r="U17" s="46">
        <v>3</v>
      </c>
      <c r="V17" s="5"/>
      <c r="W17" s="5"/>
      <c r="X17" s="5"/>
      <c r="Y17" s="46">
        <v>3</v>
      </c>
      <c r="Z17" s="98"/>
      <c r="AA17" s="46">
        <v>3</v>
      </c>
      <c r="AB17" s="99"/>
      <c r="AC17" s="22">
        <f t="shared" ref="AC17:AC20" si="22">SUM(Q17:AB17)</f>
        <v>24</v>
      </c>
      <c r="AD17" s="143"/>
      <c r="AE17" s="144"/>
      <c r="AF17" s="145"/>
      <c r="AG17" s="46">
        <v>3</v>
      </c>
      <c r="AH17" s="5"/>
      <c r="AI17" s="46">
        <v>3</v>
      </c>
      <c r="AJ17" s="5"/>
      <c r="AK17" s="46">
        <v>3</v>
      </c>
      <c r="AL17" s="98"/>
      <c r="AM17" s="46">
        <v>3</v>
      </c>
      <c r="AN17" s="98"/>
      <c r="AO17" s="5"/>
      <c r="AP17" s="5"/>
      <c r="AQ17" s="7">
        <f t="shared" ref="AQ17:AQ20" si="23">SUM(AG17:AP17)+AC17</f>
        <v>36</v>
      </c>
      <c r="AR17" s="4"/>
      <c r="AS17" s="46">
        <v>3</v>
      </c>
      <c r="AT17" s="4"/>
      <c r="AU17" s="46">
        <v>3</v>
      </c>
      <c r="AV17" s="150"/>
      <c r="AW17" s="5"/>
      <c r="AX17" s="46">
        <v>3</v>
      </c>
      <c r="AY17" s="5"/>
      <c r="AZ17" s="5"/>
      <c r="BA17" s="98"/>
      <c r="BB17" s="98"/>
      <c r="BC17" s="62">
        <f t="shared" ref="BC17:BC20" si="24">SUM(AR17:BB17)+AQ17</f>
        <v>45</v>
      </c>
      <c r="BD17" s="18">
        <f t="shared" ref="BD17:BD21" si="25">F17-BC17</f>
        <v>3</v>
      </c>
    </row>
    <row r="18" spans="1:56" ht="32.1" customHeight="1" x14ac:dyDescent="0.25">
      <c r="A18" s="127" t="s">
        <v>26</v>
      </c>
      <c r="B18" s="128"/>
      <c r="C18" s="128"/>
      <c r="D18" s="128"/>
      <c r="E18" s="45">
        <v>3</v>
      </c>
      <c r="F18" s="46">
        <v>64</v>
      </c>
      <c r="G18" s="24"/>
      <c r="H18" s="5"/>
      <c r="I18" s="46">
        <v>3</v>
      </c>
      <c r="J18" s="5"/>
      <c r="K18" s="46">
        <v>2</v>
      </c>
      <c r="L18" s="5"/>
      <c r="M18" s="5"/>
      <c r="N18" s="5"/>
      <c r="O18" s="46">
        <v>3</v>
      </c>
      <c r="P18" s="5"/>
      <c r="Q18" s="7">
        <f t="shared" si="21"/>
        <v>8</v>
      </c>
      <c r="R18" s="46">
        <v>2</v>
      </c>
      <c r="S18" s="150"/>
      <c r="T18" s="5"/>
      <c r="U18" s="5"/>
      <c r="V18" s="46">
        <v>3</v>
      </c>
      <c r="W18" s="5"/>
      <c r="X18" s="46">
        <v>2</v>
      </c>
      <c r="Y18" s="98"/>
      <c r="Z18" s="46">
        <v>3</v>
      </c>
      <c r="AA18" s="98"/>
      <c r="AB18" s="46">
        <v>3</v>
      </c>
      <c r="AC18" s="22">
        <f t="shared" si="22"/>
        <v>21</v>
      </c>
      <c r="AD18" s="143"/>
      <c r="AE18" s="144"/>
      <c r="AF18" s="145"/>
      <c r="AG18" s="5"/>
      <c r="AH18" s="46">
        <v>3</v>
      </c>
      <c r="AI18" s="5"/>
      <c r="AJ18" s="46">
        <v>3</v>
      </c>
      <c r="AK18" s="5"/>
      <c r="AL18" s="46">
        <v>3</v>
      </c>
      <c r="AM18" s="98"/>
      <c r="AN18" s="46">
        <v>2</v>
      </c>
      <c r="AO18" s="98"/>
      <c r="AP18" s="46">
        <v>3</v>
      </c>
      <c r="AQ18" s="7">
        <f t="shared" si="23"/>
        <v>35</v>
      </c>
      <c r="AR18" s="46">
        <v>3</v>
      </c>
      <c r="AS18" s="4"/>
      <c r="AT18" s="46">
        <v>3</v>
      </c>
      <c r="AU18" s="46">
        <v>2</v>
      </c>
      <c r="AV18" s="150"/>
      <c r="AW18" s="46">
        <v>3</v>
      </c>
      <c r="AX18" s="5"/>
      <c r="AY18" s="46">
        <v>4</v>
      </c>
      <c r="AZ18" s="46">
        <v>2</v>
      </c>
      <c r="BA18" s="46">
        <v>5</v>
      </c>
      <c r="BB18" s="46">
        <v>7</v>
      </c>
      <c r="BC18" s="62">
        <f t="shared" si="24"/>
        <v>64</v>
      </c>
      <c r="BD18" s="18">
        <f t="shared" si="25"/>
        <v>0</v>
      </c>
    </row>
    <row r="19" spans="1:56" ht="32.1" customHeight="1" x14ac:dyDescent="0.25">
      <c r="A19" s="129" t="s">
        <v>5</v>
      </c>
      <c r="B19" s="130"/>
      <c r="C19" s="130"/>
      <c r="D19" s="131"/>
      <c r="E19" s="29">
        <v>2</v>
      </c>
      <c r="F19" s="29">
        <v>64</v>
      </c>
      <c r="G19" s="24"/>
      <c r="H19" s="29">
        <v>2</v>
      </c>
      <c r="I19" s="29">
        <v>2</v>
      </c>
      <c r="J19" s="29">
        <v>2</v>
      </c>
      <c r="K19" s="29">
        <v>2</v>
      </c>
      <c r="L19" s="29">
        <v>2</v>
      </c>
      <c r="M19" s="29">
        <v>2</v>
      </c>
      <c r="N19" s="29">
        <v>2</v>
      </c>
      <c r="O19" s="29">
        <v>2</v>
      </c>
      <c r="P19" s="29">
        <v>2</v>
      </c>
      <c r="Q19" s="7">
        <f t="shared" si="21"/>
        <v>18</v>
      </c>
      <c r="R19" s="29">
        <v>2</v>
      </c>
      <c r="S19" s="150"/>
      <c r="T19" s="29">
        <v>2</v>
      </c>
      <c r="U19" s="29">
        <v>2</v>
      </c>
      <c r="V19" s="29">
        <v>2</v>
      </c>
      <c r="W19" s="29">
        <v>2</v>
      </c>
      <c r="X19" s="29">
        <v>2</v>
      </c>
      <c r="Y19" s="29">
        <v>2</v>
      </c>
      <c r="Z19" s="29">
        <v>2</v>
      </c>
      <c r="AA19" s="5"/>
      <c r="AB19" s="5"/>
      <c r="AC19" s="22">
        <f t="shared" si="22"/>
        <v>34</v>
      </c>
      <c r="AD19" s="143"/>
      <c r="AE19" s="144"/>
      <c r="AF19" s="145"/>
      <c r="AG19" s="29">
        <v>2</v>
      </c>
      <c r="AH19" s="29">
        <v>2</v>
      </c>
      <c r="AI19" s="29">
        <v>2</v>
      </c>
      <c r="AJ19" s="29">
        <v>2</v>
      </c>
      <c r="AK19" s="29">
        <v>2</v>
      </c>
      <c r="AL19" s="5"/>
      <c r="AM19" s="5"/>
      <c r="AN19" s="5"/>
      <c r="AO19" s="29">
        <v>2</v>
      </c>
      <c r="AP19" s="29">
        <v>1</v>
      </c>
      <c r="AQ19" s="7">
        <f>SUM(AG19:AP19)+AC19</f>
        <v>47</v>
      </c>
      <c r="AR19" s="5"/>
      <c r="AS19" s="29">
        <v>4</v>
      </c>
      <c r="AT19" s="29">
        <v>2</v>
      </c>
      <c r="AU19" s="5"/>
      <c r="AV19" s="150"/>
      <c r="AW19" s="29">
        <v>4</v>
      </c>
      <c r="AX19" s="29">
        <v>4</v>
      </c>
      <c r="AY19" s="29">
        <v>2</v>
      </c>
      <c r="AZ19" s="29">
        <v>2</v>
      </c>
      <c r="BA19" s="29">
        <v>2</v>
      </c>
      <c r="BB19" s="1"/>
      <c r="BC19" s="62">
        <f t="shared" si="24"/>
        <v>67</v>
      </c>
      <c r="BD19" s="18">
        <f t="shared" si="25"/>
        <v>-3</v>
      </c>
    </row>
    <row r="20" spans="1:56" ht="32.1" customHeight="1" x14ac:dyDescent="0.25">
      <c r="A20" s="129" t="s">
        <v>6</v>
      </c>
      <c r="B20" s="130"/>
      <c r="C20" s="130"/>
      <c r="D20" s="131"/>
      <c r="E20" s="29">
        <v>2</v>
      </c>
      <c r="F20" s="29">
        <v>24</v>
      </c>
      <c r="G20" s="10"/>
      <c r="H20" s="5"/>
      <c r="I20" s="5"/>
      <c r="J20" s="5"/>
      <c r="K20" s="5"/>
      <c r="L20" s="5"/>
      <c r="M20" s="5"/>
      <c r="N20" s="5"/>
      <c r="O20" s="5"/>
      <c r="P20" s="5"/>
      <c r="Q20" s="7">
        <f t="shared" si="21"/>
        <v>0</v>
      </c>
      <c r="R20" s="1"/>
      <c r="S20" s="150"/>
      <c r="T20" s="1"/>
      <c r="U20" s="5"/>
      <c r="V20" s="5"/>
      <c r="W20" s="5"/>
      <c r="X20" s="5"/>
      <c r="Y20" s="5"/>
      <c r="Z20" s="29">
        <v>1</v>
      </c>
      <c r="AA20" s="29">
        <v>2</v>
      </c>
      <c r="AB20" s="29">
        <v>2</v>
      </c>
      <c r="AC20" s="22">
        <f t="shared" si="22"/>
        <v>5</v>
      </c>
      <c r="AD20" s="143"/>
      <c r="AE20" s="144"/>
      <c r="AF20" s="145"/>
      <c r="AG20" s="29">
        <v>2</v>
      </c>
      <c r="AH20" s="29">
        <v>2</v>
      </c>
      <c r="AI20" s="29">
        <v>2</v>
      </c>
      <c r="AJ20" s="29">
        <v>2</v>
      </c>
      <c r="AK20" s="29">
        <v>2</v>
      </c>
      <c r="AL20" s="29">
        <v>2</v>
      </c>
      <c r="AM20" s="29">
        <v>2</v>
      </c>
      <c r="AN20" s="29">
        <v>2</v>
      </c>
      <c r="AO20" s="29">
        <v>2</v>
      </c>
      <c r="AP20" s="29">
        <v>1</v>
      </c>
      <c r="AQ20" s="7">
        <f t="shared" si="23"/>
        <v>24</v>
      </c>
      <c r="AR20" s="4"/>
      <c r="AS20" s="4"/>
      <c r="AT20" s="4"/>
      <c r="AU20" s="4"/>
      <c r="AV20" s="150"/>
      <c r="AW20" s="4"/>
      <c r="AX20" s="4"/>
      <c r="AY20" s="4"/>
      <c r="AZ20" s="5"/>
      <c r="BA20" s="5"/>
      <c r="BB20" s="5"/>
      <c r="BC20" s="62">
        <f t="shared" si="24"/>
        <v>24</v>
      </c>
      <c r="BD20" s="18">
        <f t="shared" si="25"/>
        <v>0</v>
      </c>
    </row>
    <row r="21" spans="1:56" ht="32.1" customHeight="1" x14ac:dyDescent="0.25">
      <c r="A21" s="164" t="s">
        <v>3</v>
      </c>
      <c r="B21" s="164"/>
      <c r="C21" s="164"/>
      <c r="D21" s="164"/>
      <c r="E21" s="166">
        <v>0</v>
      </c>
      <c r="F21" s="163">
        <v>40</v>
      </c>
      <c r="G21" s="120"/>
      <c r="H21" s="14"/>
      <c r="I21" s="14"/>
      <c r="J21" s="14"/>
      <c r="K21" s="118"/>
      <c r="L21" s="14"/>
      <c r="M21" s="118"/>
      <c r="N21" s="14"/>
      <c r="O21" s="14"/>
      <c r="P21" s="14"/>
      <c r="Q21" s="160">
        <f>SUM(G21:P22)</f>
        <v>4</v>
      </c>
      <c r="R21" s="118"/>
      <c r="S21" s="150"/>
      <c r="T21" s="118"/>
      <c r="U21" s="14"/>
      <c r="V21" s="14"/>
      <c r="W21" s="29">
        <v>2</v>
      </c>
      <c r="X21" s="29">
        <v>1</v>
      </c>
      <c r="Y21" s="14"/>
      <c r="Z21" s="14"/>
      <c r="AA21" s="29">
        <v>2</v>
      </c>
      <c r="AB21" s="29">
        <v>2</v>
      </c>
      <c r="AC21" s="160">
        <f>SUM(Q21:AB22)</f>
        <v>16</v>
      </c>
      <c r="AD21" s="143"/>
      <c r="AE21" s="144"/>
      <c r="AF21" s="145"/>
      <c r="AG21" s="14"/>
      <c r="AH21" s="14"/>
      <c r="AI21" s="14"/>
      <c r="AJ21" s="14"/>
      <c r="AK21" s="14"/>
      <c r="AL21" s="29">
        <v>2</v>
      </c>
      <c r="AM21" s="29">
        <v>2</v>
      </c>
      <c r="AN21" s="29">
        <v>2</v>
      </c>
      <c r="AO21" s="118"/>
      <c r="AP21" s="29">
        <v>2</v>
      </c>
      <c r="AQ21" s="160">
        <f>SUM(AC21:AP22)</f>
        <v>28</v>
      </c>
      <c r="AR21" s="29">
        <v>4</v>
      </c>
      <c r="AS21" s="14"/>
      <c r="AT21" s="29">
        <v>2</v>
      </c>
      <c r="AU21" s="29">
        <v>2</v>
      </c>
      <c r="AV21" s="150"/>
      <c r="AW21" s="14"/>
      <c r="AX21" s="14"/>
      <c r="AY21" s="118"/>
      <c r="AZ21" s="118"/>
      <c r="BA21" s="14"/>
      <c r="BB21" s="14"/>
      <c r="BC21" s="158">
        <f>SUM(AQ21:BB22)</f>
        <v>40</v>
      </c>
      <c r="BD21" s="18">
        <f t="shared" si="25"/>
        <v>0</v>
      </c>
    </row>
    <row r="22" spans="1:56" ht="22.5" customHeight="1" thickBot="1" x14ac:dyDescent="0.3">
      <c r="A22" s="165"/>
      <c r="B22" s="165"/>
      <c r="C22" s="165"/>
      <c r="D22" s="165"/>
      <c r="E22" s="166"/>
      <c r="F22" s="163"/>
      <c r="G22" s="116"/>
      <c r="H22" s="117"/>
      <c r="I22" s="117"/>
      <c r="J22" s="117"/>
      <c r="K22" s="46">
        <v>1</v>
      </c>
      <c r="L22" s="117"/>
      <c r="M22" s="46">
        <v>3</v>
      </c>
      <c r="N22" s="117"/>
      <c r="O22" s="117"/>
      <c r="P22" s="117"/>
      <c r="Q22" s="161"/>
      <c r="R22" s="46">
        <v>1</v>
      </c>
      <c r="S22" s="150"/>
      <c r="T22" s="46">
        <v>3</v>
      </c>
      <c r="U22" s="117"/>
      <c r="V22" s="117"/>
      <c r="W22" s="46">
        <v>1</v>
      </c>
      <c r="X22" s="119"/>
      <c r="Y22" s="117"/>
      <c r="Z22" s="117"/>
      <c r="AA22" s="119"/>
      <c r="AB22" s="119"/>
      <c r="AC22" s="161"/>
      <c r="AD22" s="143"/>
      <c r="AE22" s="144"/>
      <c r="AF22" s="145"/>
      <c r="AG22" s="117"/>
      <c r="AH22" s="117"/>
      <c r="AI22" s="117"/>
      <c r="AJ22" s="117"/>
      <c r="AK22" s="117"/>
      <c r="AL22" s="119"/>
      <c r="AM22" s="119"/>
      <c r="AN22" s="46">
        <v>1</v>
      </c>
      <c r="AO22" s="46">
        <v>3</v>
      </c>
      <c r="AP22" s="119"/>
      <c r="AQ22" s="161"/>
      <c r="AR22" s="119"/>
      <c r="AS22" s="117"/>
      <c r="AT22" s="119"/>
      <c r="AU22" s="119"/>
      <c r="AV22" s="150"/>
      <c r="AW22" s="117"/>
      <c r="AX22" s="117"/>
      <c r="AY22" s="46">
        <v>1</v>
      </c>
      <c r="AZ22" s="46">
        <v>3</v>
      </c>
      <c r="BA22" s="117"/>
      <c r="BB22" s="117"/>
      <c r="BC22" s="159"/>
    </row>
    <row r="23" spans="1:56" ht="84.95" customHeight="1" thickBot="1" x14ac:dyDescent="0.3">
      <c r="A23" s="138" t="s">
        <v>44</v>
      </c>
      <c r="B23" s="139"/>
      <c r="C23" s="139"/>
      <c r="D23" s="139"/>
      <c r="E23" s="108">
        <f>E16+E17+E18+E19+E20+E21</f>
        <v>11</v>
      </c>
      <c r="F23" s="109">
        <f>F16+F17+F18+F19+F20+F21</f>
        <v>280</v>
      </c>
      <c r="G23" s="80">
        <f>SUM(G16:G22)</f>
        <v>7</v>
      </c>
      <c r="H23" s="81">
        <f>SUM(H16:H22)</f>
        <v>7</v>
      </c>
      <c r="I23" s="81">
        <f t="shared" ref="I23:R23" si="26">SUM(I16:I22)</f>
        <v>7</v>
      </c>
      <c r="J23" s="81">
        <f t="shared" si="26"/>
        <v>7</v>
      </c>
      <c r="K23" s="81">
        <f t="shared" si="26"/>
        <v>7</v>
      </c>
      <c r="L23" s="81">
        <f t="shared" si="26"/>
        <v>7</v>
      </c>
      <c r="M23" s="81">
        <f t="shared" si="26"/>
        <v>7</v>
      </c>
      <c r="N23" s="81">
        <f t="shared" si="26"/>
        <v>7</v>
      </c>
      <c r="O23" s="81">
        <f t="shared" si="26"/>
        <v>7</v>
      </c>
      <c r="P23" s="81">
        <f t="shared" si="26"/>
        <v>7</v>
      </c>
      <c r="Q23" s="55">
        <f>SUM(Q16:Q21)</f>
        <v>70</v>
      </c>
      <c r="R23" s="81">
        <f t="shared" si="26"/>
        <v>7</v>
      </c>
      <c r="S23" s="151"/>
      <c r="T23" s="81">
        <f t="shared" ref="T23:AB23" si="27">SUM(T16:T22)</f>
        <v>7</v>
      </c>
      <c r="U23" s="81">
        <f t="shared" si="27"/>
        <v>7</v>
      </c>
      <c r="V23" s="81">
        <f t="shared" si="27"/>
        <v>7</v>
      </c>
      <c r="W23" s="81">
        <f t="shared" si="27"/>
        <v>7</v>
      </c>
      <c r="X23" s="81">
        <f t="shared" si="27"/>
        <v>7</v>
      </c>
      <c r="Y23" s="81">
        <f t="shared" si="27"/>
        <v>7</v>
      </c>
      <c r="Z23" s="81">
        <f t="shared" si="27"/>
        <v>7</v>
      </c>
      <c r="AA23" s="81">
        <f t="shared" si="27"/>
        <v>7</v>
      </c>
      <c r="AB23" s="81">
        <f t="shared" si="27"/>
        <v>7</v>
      </c>
      <c r="AC23" s="57">
        <f>SUM(Q23:AB23)</f>
        <v>140</v>
      </c>
      <c r="AD23" s="146"/>
      <c r="AE23" s="147"/>
      <c r="AF23" s="148"/>
      <c r="AG23" s="81">
        <f t="shared" ref="AG23:AP23" si="28">SUM(AG16:AG22)</f>
        <v>7</v>
      </c>
      <c r="AH23" s="81">
        <f t="shared" si="28"/>
        <v>7</v>
      </c>
      <c r="AI23" s="81">
        <f t="shared" si="28"/>
        <v>7</v>
      </c>
      <c r="AJ23" s="81">
        <f t="shared" si="28"/>
        <v>7</v>
      </c>
      <c r="AK23" s="81">
        <f t="shared" si="28"/>
        <v>7</v>
      </c>
      <c r="AL23" s="81">
        <f t="shared" si="28"/>
        <v>7</v>
      </c>
      <c r="AM23" s="81">
        <f t="shared" si="28"/>
        <v>7</v>
      </c>
      <c r="AN23" s="81">
        <f t="shared" si="28"/>
        <v>7</v>
      </c>
      <c r="AO23" s="81">
        <f t="shared" si="28"/>
        <v>7</v>
      </c>
      <c r="AP23" s="81">
        <f t="shared" si="28"/>
        <v>7</v>
      </c>
      <c r="AQ23" s="58">
        <f>SUM(AG23:AP23)+AC23</f>
        <v>210</v>
      </c>
      <c r="AR23" s="81">
        <f t="shared" ref="AR23:AU23" si="29">SUM(AR16:AR22)</f>
        <v>7</v>
      </c>
      <c r="AS23" s="81">
        <f t="shared" si="29"/>
        <v>7</v>
      </c>
      <c r="AT23" s="81">
        <f t="shared" si="29"/>
        <v>7</v>
      </c>
      <c r="AU23" s="81">
        <f t="shared" si="29"/>
        <v>7</v>
      </c>
      <c r="AV23" s="151"/>
      <c r="AW23" s="81">
        <f t="shared" ref="AW23:BB23" si="30">SUM(AW16:AW22)</f>
        <v>7</v>
      </c>
      <c r="AX23" s="81">
        <f t="shared" si="30"/>
        <v>7</v>
      </c>
      <c r="AY23" s="81">
        <f t="shared" si="30"/>
        <v>7</v>
      </c>
      <c r="AZ23" s="81">
        <f t="shared" si="30"/>
        <v>7</v>
      </c>
      <c r="BA23" s="81">
        <f t="shared" si="30"/>
        <v>7</v>
      </c>
      <c r="BB23" s="81">
        <f t="shared" si="30"/>
        <v>7</v>
      </c>
      <c r="BC23" s="64">
        <f>SUM(BC16:BC21)</f>
        <v>280</v>
      </c>
    </row>
    <row r="24" spans="1:56" ht="132" thickBot="1" x14ac:dyDescent="0.3">
      <c r="A24" s="121" t="s">
        <v>11</v>
      </c>
      <c r="B24" s="122"/>
      <c r="C24" s="122"/>
      <c r="D24" s="122"/>
      <c r="E24" s="122"/>
      <c r="F24" s="123"/>
      <c r="G24" s="87"/>
      <c r="H24" s="76"/>
      <c r="I24" s="76"/>
      <c r="J24" s="76"/>
      <c r="K24" s="76"/>
      <c r="L24" s="76"/>
      <c r="M24" s="76"/>
      <c r="N24" s="68" t="s">
        <v>27</v>
      </c>
      <c r="O24" s="76"/>
      <c r="P24" s="76"/>
      <c r="Q24" s="88"/>
      <c r="R24" s="76"/>
      <c r="S24" s="89"/>
      <c r="T24" s="68" t="s">
        <v>28</v>
      </c>
      <c r="U24" s="68"/>
      <c r="V24" s="68"/>
      <c r="W24" s="68"/>
      <c r="X24" s="68" t="s">
        <v>29</v>
      </c>
      <c r="Y24" s="68"/>
      <c r="Z24" s="68"/>
      <c r="AA24" s="68"/>
      <c r="AB24" s="71" t="s">
        <v>30</v>
      </c>
      <c r="AC24" s="90"/>
      <c r="AD24" s="91"/>
      <c r="AE24" s="92"/>
      <c r="AF24" s="93"/>
      <c r="AG24" s="94"/>
      <c r="AH24" s="68"/>
      <c r="AI24" s="68"/>
      <c r="AJ24" s="68"/>
      <c r="AK24" s="68"/>
      <c r="AL24" s="76"/>
      <c r="AM24" s="76"/>
      <c r="AN24" s="76" t="s">
        <v>31</v>
      </c>
      <c r="AO24" s="76" t="s">
        <v>32</v>
      </c>
      <c r="AP24" s="76"/>
      <c r="AQ24" s="95"/>
      <c r="AR24" s="76" t="s">
        <v>33</v>
      </c>
      <c r="AS24" s="76"/>
      <c r="AT24" s="76"/>
      <c r="AU24" s="76" t="s">
        <v>34</v>
      </c>
      <c r="AV24" s="77"/>
      <c r="AW24" s="76"/>
      <c r="AX24" s="68"/>
      <c r="AY24" s="76"/>
      <c r="AZ24" s="76" t="s">
        <v>35</v>
      </c>
      <c r="BA24" s="76"/>
      <c r="BB24" s="96"/>
      <c r="BC24" s="97"/>
    </row>
    <row r="25" spans="1:56" x14ac:dyDescent="0.25">
      <c r="F25" s="17"/>
      <c r="G25" s="13"/>
    </row>
  </sheetData>
  <mergeCells count="43">
    <mergeCell ref="A24:F24"/>
    <mergeCell ref="Q9:Q10"/>
    <mergeCell ref="AC21:AC22"/>
    <mergeCell ref="AQ21:AQ22"/>
    <mergeCell ref="BC21:BC22"/>
    <mergeCell ref="A23:D23"/>
    <mergeCell ref="A19:D19"/>
    <mergeCell ref="A20:D20"/>
    <mergeCell ref="S3:S11"/>
    <mergeCell ref="A14:D15"/>
    <mergeCell ref="E14:E15"/>
    <mergeCell ref="F14:F15"/>
    <mergeCell ref="A4:D4"/>
    <mergeCell ref="A5:D5"/>
    <mergeCell ref="A11:D11"/>
    <mergeCell ref="A12:F12"/>
    <mergeCell ref="S15:S23"/>
    <mergeCell ref="A21:D22"/>
    <mergeCell ref="E21:E22"/>
    <mergeCell ref="F21:F22"/>
    <mergeCell ref="Q21:Q22"/>
    <mergeCell ref="A9:D10"/>
    <mergeCell ref="BC14:BC15"/>
    <mergeCell ref="A16:D16"/>
    <mergeCell ref="A17:D17"/>
    <mergeCell ref="A18:D18"/>
    <mergeCell ref="A6:D6"/>
    <mergeCell ref="A7:D7"/>
    <mergeCell ref="A8:D8"/>
    <mergeCell ref="AC9:AC10"/>
    <mergeCell ref="AQ9:AQ10"/>
    <mergeCell ref="BC9:BC10"/>
    <mergeCell ref="AD15:AF23"/>
    <mergeCell ref="AV15:AV23"/>
    <mergeCell ref="AD3:AF11"/>
    <mergeCell ref="AV3:AV11"/>
    <mergeCell ref="E9:E10"/>
    <mergeCell ref="F9:F10"/>
    <mergeCell ref="A1:BC1"/>
    <mergeCell ref="A2:D3"/>
    <mergeCell ref="E2:E3"/>
    <mergeCell ref="F2:F3"/>
    <mergeCell ref="BC2:BC3"/>
  </mergeCells>
  <pageMargins left="0.7" right="0.7" top="0.75" bottom="0.75" header="0.3" footer="0.3"/>
  <pageSetup scale="50" orientation="landscape" r:id="rId1"/>
  <ignoredErrors>
    <ignoredError sqref="H23:P23" formulaRange="1"/>
    <ignoredError sqref="Q23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GRADO 10</vt:lpstr>
      <vt:lpstr>GRADO 11</vt:lpstr>
      <vt:lpstr>TODO</vt:lpstr>
    </vt:vector>
  </TitlesOfParts>
  <Company>Universidad de Antioquia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Diana Bedoya</cp:lastModifiedBy>
  <cp:lastPrinted>2015-01-08T17:57:47Z</cp:lastPrinted>
  <dcterms:created xsi:type="dcterms:W3CDTF">2013-01-28T15:10:28Z</dcterms:created>
  <dcterms:modified xsi:type="dcterms:W3CDTF">2015-01-17T07:06:46Z</dcterms:modified>
</cp:coreProperties>
</file>